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795" windowHeight="15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<sst xmlns="http://schemas.openxmlformats.org/spreadsheetml/2006/main" count="71" uniqueCount="47">
  <si>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Jméno</t>
  </si>
  <si>
    <t>velikost</t>
  </si>
  <si>
    <t>počet</t>
  </si>
  <si>
    <t>Čeza</t>
  </si>
  <si>
    <t>číslo</t>
  </si>
  <si>
    <t>Lup</t>
  </si>
  <si>
    <t>Vaclav</t>
  </si>
  <si>
    <t>Jara</t>
  </si>
  <si>
    <t>Veve</t>
  </si>
  <si>
    <t>Hlina</t>
  </si>
  <si>
    <t>Auzbič</t>
  </si>
  <si>
    <t>Lukáš H</t>
  </si>
  <si>
    <t>amount</t>
  </si>
  <si>
    <t>type</t>
  </si>
  <si>
    <t>size</t>
  </si>
  <si>
    <t>color</t>
  </si>
  <si>
    <t>navy</t>
  </si>
  <si>
    <t>PTS65S</t>
  </si>
  <si>
    <t>MD-LG (7 – 7 3/4)</t>
  </si>
  <si>
    <t>XS-SM (6 1/2 – 6 7/8)</t>
  </si>
  <si>
    <t>Orange</t>
  </si>
  <si>
    <t>MD/LG</t>
  </si>
  <si>
    <t>SM-MD (6 1/2 - 7 1/8)</t>
  </si>
  <si>
    <t>8 372,76</t>
  </si>
  <si>
    <t>erár</t>
  </si>
  <si>
    <t>typ</t>
  </si>
  <si>
    <t>PTS65</t>
  </si>
  <si>
    <t>Med/Lg</t>
  </si>
  <si>
    <t>XS/S</t>
  </si>
  <si>
    <t>Sm/Med</t>
  </si>
  <si>
    <t>cena EUR</t>
  </si>
  <si>
    <t>cena Kč</t>
  </si>
  <si>
    <t>cena za kus EUR</t>
  </si>
  <si>
    <t>poštovné EUR</t>
  </si>
  <si>
    <t>cena celkem Kč</t>
  </si>
  <si>
    <t>cena celkem EUR</t>
  </si>
  <si>
    <t>kurz</t>
  </si>
  <si>
    <t>poštovné celkem EUR</t>
  </si>
  <si>
    <t>poštovné na kus EUR</t>
  </si>
  <si>
    <t>výšivka</t>
  </si>
  <si>
    <t>Cena celkem</t>
  </si>
  <si>
    <t>cena+DPH EUR</t>
  </si>
  <si>
    <t>výšivka R</t>
  </si>
  <si>
    <t>Výšivkačíslo</t>
  </si>
  <si>
    <t>Objednávka:</t>
  </si>
  <si>
    <t xml:space="preserve">cena za kus </t>
  </si>
  <si>
    <t>sumasumárum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</si>
</sst>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34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2" fontId="35" fillId="0" borderId="10" xfId="0" applyNumberFormat="1" applyFont="1" applyBorder="1" applyAlignment="1">
      <alignment horizontal="center" vertical="center"/>
    </xf>
    <xf numFmtId="1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12" fontId="0" fillId="0" borderId="10" xfId="0" applyNumberFormat="1" applyBorder="1" applyAlignment="1">
      <alignment/>
    </xf>
    <xf numFmtId="1" fontId="1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10" borderId="10" xfId="0" applyFill="1" applyBorder="1" applyAlignment="1">
      <alignment/>
    </xf>
    <xf numFmtId="12" fontId="0" fillId="1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/>
    </xf>
    <xf numFmtId="1" fontId="19" fillId="10" borderId="10" xfId="0" applyNumberFormat="1" applyFont="1" applyFill="1" applyBorder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2" width="16.28125" style="0" customWidth="1"/>
    <col min="6" max="7" width="17.7109375" style="0" customWidth="1"/>
    <col min="8" max="8" width="12.00390625" style="0" customWidth="1"/>
    <col min="9" max="9" width="13.7109375" style="0" customWidth="1"/>
    <col min="10" max="10" width="13.57421875" style="0" customWidth="1"/>
    <col min="12" max="12" width="11.57421875" style="0" customWidth="1"/>
    <col min="13" max="13" width="12.8515625" style="0" customWidth="1"/>
    <col min="17" max="17" width="20.140625" style="0" customWidth="1"/>
  </cols>
  <sheetData>
    <row r="1" spans="1:13" ht="15">
      <c r="A1" s="12" t="s">
        <v>0</v>
      </c>
      <c r="B1" s="12" t="s">
        <v>4</v>
      </c>
      <c r="C1" s="12" t="s">
        <v>1</v>
      </c>
      <c r="D1" s="12" t="s">
        <v>25</v>
      </c>
      <c r="E1" s="12" t="s">
        <v>2</v>
      </c>
      <c r="F1" s="12" t="s">
        <v>32</v>
      </c>
      <c r="G1" s="12" t="s">
        <v>33</v>
      </c>
      <c r="H1" s="12" t="s">
        <v>30</v>
      </c>
      <c r="I1" s="12" t="s">
        <v>41</v>
      </c>
      <c r="J1" s="12" t="s">
        <v>31</v>
      </c>
      <c r="K1" s="12" t="s">
        <v>39</v>
      </c>
      <c r="L1" s="12" t="s">
        <v>45</v>
      </c>
      <c r="M1" s="12" t="s">
        <v>40</v>
      </c>
    </row>
    <row r="2" spans="1:13" s="20" customFormat="1" ht="15">
      <c r="A2" s="16" t="s">
        <v>3</v>
      </c>
      <c r="B2" s="16">
        <v>54</v>
      </c>
      <c r="C2" s="17">
        <v>7.25</v>
      </c>
      <c r="D2" s="17" t="s">
        <v>26</v>
      </c>
      <c r="E2" s="16">
        <v>2</v>
      </c>
      <c r="F2" s="16">
        <v>10.95</v>
      </c>
      <c r="G2" s="16">
        <f aca="true" t="shared" si="0" ref="G2:G14">$R$20*E2</f>
        <v>2.0833333333333335</v>
      </c>
      <c r="H2" s="16">
        <f aca="true" t="shared" si="1" ref="H2:H14">F2*E2+G2</f>
        <v>23.98333333333333</v>
      </c>
      <c r="I2" s="16">
        <f aca="true" t="shared" si="2" ref="I2:I14">H2*1.19</f>
        <v>28.54016666666666</v>
      </c>
      <c r="J2" s="16">
        <f aca="true" t="shared" si="3" ref="J2:J15">$R$18*I2</f>
        <v>744.4699540781356</v>
      </c>
      <c r="K2" s="16">
        <f aca="true" t="shared" si="4" ref="K2:K10">($R$21+$R$22)*E2</f>
        <v>160</v>
      </c>
      <c r="L2" s="18">
        <f>M2/E2</f>
        <v>452.2349770390678</v>
      </c>
      <c r="M2" s="19">
        <f aca="true" t="shared" si="5" ref="M2:M14">K2+J2</f>
        <v>904.4699540781356</v>
      </c>
    </row>
    <row r="3" spans="1:13" ht="15">
      <c r="A3" s="10" t="s">
        <v>5</v>
      </c>
      <c r="B3" s="10">
        <v>37</v>
      </c>
      <c r="C3" s="10" t="s">
        <v>27</v>
      </c>
      <c r="D3" s="13">
        <v>514</v>
      </c>
      <c r="E3" s="10">
        <v>1</v>
      </c>
      <c r="F3" s="10">
        <v>9.44</v>
      </c>
      <c r="G3" s="10">
        <f t="shared" si="0"/>
        <v>1.0416666666666667</v>
      </c>
      <c r="H3" s="10">
        <f t="shared" si="1"/>
        <v>10.481666666666666</v>
      </c>
      <c r="I3" s="10">
        <f t="shared" si="2"/>
        <v>12.473183333333331</v>
      </c>
      <c r="J3" s="10">
        <f t="shared" si="3"/>
        <v>325.36285901302256</v>
      </c>
      <c r="K3" s="10">
        <f t="shared" si="4"/>
        <v>80</v>
      </c>
      <c r="L3" s="15">
        <f aca="true" t="shared" si="6" ref="L3:L14">M3/E3</f>
        <v>405.36285901302256</v>
      </c>
      <c r="M3" s="14">
        <f t="shared" si="5"/>
        <v>405.36285901302256</v>
      </c>
    </row>
    <row r="4" spans="1:13" s="20" customFormat="1" ht="15">
      <c r="A4" s="16" t="s">
        <v>6</v>
      </c>
      <c r="B4" s="16">
        <v>44</v>
      </c>
      <c r="C4" s="17">
        <v>7.125</v>
      </c>
      <c r="D4" s="17" t="s">
        <v>26</v>
      </c>
      <c r="E4" s="16">
        <v>1</v>
      </c>
      <c r="F4" s="16">
        <v>10.95</v>
      </c>
      <c r="G4" s="16">
        <f t="shared" si="0"/>
        <v>1.0416666666666667</v>
      </c>
      <c r="H4" s="16">
        <f t="shared" si="1"/>
        <v>11.991666666666665</v>
      </c>
      <c r="I4" s="16">
        <f t="shared" si="2"/>
        <v>14.27008333333333</v>
      </c>
      <c r="J4" s="16">
        <f t="shared" si="3"/>
        <v>372.2349770390678</v>
      </c>
      <c r="K4" s="16">
        <f t="shared" si="4"/>
        <v>80</v>
      </c>
      <c r="L4" s="18">
        <f t="shared" si="6"/>
        <v>452.2349770390678</v>
      </c>
      <c r="M4" s="19">
        <f t="shared" si="5"/>
        <v>452.2349770390678</v>
      </c>
    </row>
    <row r="5" spans="1:13" ht="15">
      <c r="A5" s="10" t="s">
        <v>7</v>
      </c>
      <c r="B5" s="10">
        <v>23</v>
      </c>
      <c r="C5" s="13">
        <v>7.375</v>
      </c>
      <c r="D5" s="13" t="s">
        <v>26</v>
      </c>
      <c r="E5" s="10">
        <v>2</v>
      </c>
      <c r="F5" s="10">
        <v>10.95</v>
      </c>
      <c r="G5" s="10">
        <f t="shared" si="0"/>
        <v>2.0833333333333335</v>
      </c>
      <c r="H5" s="10">
        <f t="shared" si="1"/>
        <v>23.98333333333333</v>
      </c>
      <c r="I5" s="10">
        <f t="shared" si="2"/>
        <v>28.54016666666666</v>
      </c>
      <c r="J5" s="10">
        <f t="shared" si="3"/>
        <v>744.4699540781356</v>
      </c>
      <c r="K5" s="10">
        <f t="shared" si="4"/>
        <v>160</v>
      </c>
      <c r="L5" s="15">
        <f t="shared" si="6"/>
        <v>452.2349770390678</v>
      </c>
      <c r="M5" s="14">
        <f t="shared" si="5"/>
        <v>904.4699540781356</v>
      </c>
    </row>
    <row r="6" spans="1:13" s="20" customFormat="1" ht="15">
      <c r="A6" s="16" t="s">
        <v>8</v>
      </c>
      <c r="B6" s="16">
        <v>52</v>
      </c>
      <c r="C6" s="17">
        <v>7</v>
      </c>
      <c r="D6" s="17" t="s">
        <v>26</v>
      </c>
      <c r="E6" s="16">
        <v>1</v>
      </c>
      <c r="F6" s="16">
        <v>10.95</v>
      </c>
      <c r="G6" s="16">
        <f t="shared" si="0"/>
        <v>1.0416666666666667</v>
      </c>
      <c r="H6" s="16">
        <f t="shared" si="1"/>
        <v>11.991666666666665</v>
      </c>
      <c r="I6" s="16">
        <f t="shared" si="2"/>
        <v>14.27008333333333</v>
      </c>
      <c r="J6" s="16">
        <f t="shared" si="3"/>
        <v>372.2349770390678</v>
      </c>
      <c r="K6" s="16">
        <f t="shared" si="4"/>
        <v>80</v>
      </c>
      <c r="L6" s="18">
        <f t="shared" si="6"/>
        <v>452.2349770390678</v>
      </c>
      <c r="M6" s="19">
        <f t="shared" si="5"/>
        <v>452.2349770390678</v>
      </c>
    </row>
    <row r="7" spans="1:13" ht="15">
      <c r="A7" s="10" t="s">
        <v>8</v>
      </c>
      <c r="B7" s="10">
        <v>52</v>
      </c>
      <c r="C7" s="13">
        <v>6.875</v>
      </c>
      <c r="D7" s="13" t="s">
        <v>26</v>
      </c>
      <c r="E7" s="10">
        <v>1</v>
      </c>
      <c r="F7" s="10">
        <v>10.95</v>
      </c>
      <c r="G7" s="10">
        <f t="shared" si="0"/>
        <v>1.0416666666666667</v>
      </c>
      <c r="H7" s="10">
        <f t="shared" si="1"/>
        <v>11.991666666666665</v>
      </c>
      <c r="I7" s="10">
        <f t="shared" si="2"/>
        <v>14.27008333333333</v>
      </c>
      <c r="J7" s="10">
        <f t="shared" si="3"/>
        <v>372.2349770390678</v>
      </c>
      <c r="K7" s="10">
        <f t="shared" si="4"/>
        <v>80</v>
      </c>
      <c r="L7" s="15">
        <f t="shared" si="6"/>
        <v>452.2349770390678</v>
      </c>
      <c r="M7" s="14">
        <f t="shared" si="5"/>
        <v>452.2349770390678</v>
      </c>
    </row>
    <row r="8" spans="1:13" s="20" customFormat="1" ht="15">
      <c r="A8" s="16" t="s">
        <v>9</v>
      </c>
      <c r="B8" s="16">
        <v>43</v>
      </c>
      <c r="C8" s="17">
        <v>7.375</v>
      </c>
      <c r="D8" s="17" t="s">
        <v>26</v>
      </c>
      <c r="E8" s="16">
        <v>1</v>
      </c>
      <c r="F8" s="16">
        <v>10.95</v>
      </c>
      <c r="G8" s="16">
        <f t="shared" si="0"/>
        <v>1.0416666666666667</v>
      </c>
      <c r="H8" s="16">
        <f t="shared" si="1"/>
        <v>11.991666666666665</v>
      </c>
      <c r="I8" s="16">
        <f t="shared" si="2"/>
        <v>14.27008333333333</v>
      </c>
      <c r="J8" s="16">
        <f t="shared" si="3"/>
        <v>372.2349770390678</v>
      </c>
      <c r="K8" s="16">
        <f t="shared" si="4"/>
        <v>80</v>
      </c>
      <c r="L8" s="18">
        <f t="shared" si="6"/>
        <v>452.2349770390678</v>
      </c>
      <c r="M8" s="19">
        <f t="shared" si="5"/>
        <v>452.2349770390678</v>
      </c>
    </row>
    <row r="9" spans="1:13" ht="15">
      <c r="A9" s="10" t="s">
        <v>10</v>
      </c>
      <c r="B9" s="13">
        <v>9</v>
      </c>
      <c r="C9" s="13">
        <v>7.125</v>
      </c>
      <c r="D9" s="13" t="s">
        <v>26</v>
      </c>
      <c r="E9" s="10">
        <v>3</v>
      </c>
      <c r="F9" s="10">
        <v>10.95</v>
      </c>
      <c r="G9" s="10">
        <f t="shared" si="0"/>
        <v>3.125</v>
      </c>
      <c r="H9" s="10">
        <f t="shared" si="1"/>
        <v>35.974999999999994</v>
      </c>
      <c r="I9" s="10">
        <f t="shared" si="2"/>
        <v>42.81024999999999</v>
      </c>
      <c r="J9" s="10">
        <f t="shared" si="3"/>
        <v>1116.7049311172034</v>
      </c>
      <c r="K9" s="10">
        <f t="shared" si="4"/>
        <v>240</v>
      </c>
      <c r="L9" s="15">
        <f t="shared" si="6"/>
        <v>452.2349770390678</v>
      </c>
      <c r="M9" s="14">
        <f t="shared" si="5"/>
        <v>1356.7049311172034</v>
      </c>
    </row>
    <row r="10" spans="1:13" s="20" customFormat="1" ht="15">
      <c r="A10" s="16" t="s">
        <v>11</v>
      </c>
      <c r="B10" s="16">
        <v>96</v>
      </c>
      <c r="C10" s="17">
        <v>7.375</v>
      </c>
      <c r="D10" s="17" t="s">
        <v>26</v>
      </c>
      <c r="E10" s="16">
        <v>1</v>
      </c>
      <c r="F10" s="16">
        <v>10.95</v>
      </c>
      <c r="G10" s="16">
        <f t="shared" si="0"/>
        <v>1.0416666666666667</v>
      </c>
      <c r="H10" s="16">
        <f t="shared" si="1"/>
        <v>11.991666666666665</v>
      </c>
      <c r="I10" s="16">
        <f t="shared" si="2"/>
        <v>14.27008333333333</v>
      </c>
      <c r="J10" s="16">
        <f t="shared" si="3"/>
        <v>372.2349770390678</v>
      </c>
      <c r="K10" s="16">
        <f t="shared" si="4"/>
        <v>80</v>
      </c>
      <c r="L10" s="18">
        <f t="shared" si="6"/>
        <v>452.2349770390678</v>
      </c>
      <c r="M10" s="19">
        <f t="shared" si="5"/>
        <v>452.2349770390678</v>
      </c>
    </row>
    <row r="11" spans="1:13" ht="15">
      <c r="A11" s="10" t="s">
        <v>5</v>
      </c>
      <c r="B11" s="10"/>
      <c r="C11" s="10" t="s">
        <v>28</v>
      </c>
      <c r="D11" s="10">
        <v>585</v>
      </c>
      <c r="E11" s="10">
        <v>1</v>
      </c>
      <c r="F11" s="10">
        <v>10.62</v>
      </c>
      <c r="G11" s="10">
        <f t="shared" si="0"/>
        <v>1.0416666666666667</v>
      </c>
      <c r="H11" s="10">
        <f t="shared" si="1"/>
        <v>11.661666666666665</v>
      </c>
      <c r="I11" s="10">
        <f t="shared" si="2"/>
        <v>13.87738333333333</v>
      </c>
      <c r="J11" s="10">
        <f t="shared" si="3"/>
        <v>361.99140157642216</v>
      </c>
      <c r="K11" s="10"/>
      <c r="L11" s="15">
        <f t="shared" si="6"/>
        <v>361.99140157642216</v>
      </c>
      <c r="M11" s="14">
        <f t="shared" si="5"/>
        <v>361.99140157642216</v>
      </c>
    </row>
    <row r="12" spans="1:13" s="20" customFormat="1" ht="15">
      <c r="A12" s="16" t="s">
        <v>5</v>
      </c>
      <c r="B12" s="16"/>
      <c r="C12" s="16" t="s">
        <v>27</v>
      </c>
      <c r="D12" s="16">
        <v>320</v>
      </c>
      <c r="E12" s="16">
        <v>1</v>
      </c>
      <c r="F12" s="16">
        <v>8.3</v>
      </c>
      <c r="G12" s="16">
        <f t="shared" si="0"/>
        <v>1.0416666666666667</v>
      </c>
      <c r="H12" s="16">
        <f t="shared" si="1"/>
        <v>9.341666666666667</v>
      </c>
      <c r="I12" s="16">
        <f t="shared" si="2"/>
        <v>11.116583333333333</v>
      </c>
      <c r="J12" s="16">
        <f t="shared" si="3"/>
        <v>289.97596196024676</v>
      </c>
      <c r="K12" s="16"/>
      <c r="L12" s="18">
        <f t="shared" si="6"/>
        <v>289.97596196024676</v>
      </c>
      <c r="M12" s="19">
        <f t="shared" si="5"/>
        <v>289.97596196024676</v>
      </c>
    </row>
    <row r="13" spans="1:13" ht="15">
      <c r="A13" s="10" t="s">
        <v>24</v>
      </c>
      <c r="B13" s="10"/>
      <c r="C13" s="10" t="s">
        <v>29</v>
      </c>
      <c r="D13" s="10">
        <v>514</v>
      </c>
      <c r="E13" s="10">
        <v>5</v>
      </c>
      <c r="F13" s="10">
        <v>9.44</v>
      </c>
      <c r="G13" s="10">
        <f t="shared" si="0"/>
        <v>5.208333333333334</v>
      </c>
      <c r="H13" s="10">
        <f t="shared" si="1"/>
        <v>52.40833333333333</v>
      </c>
      <c r="I13" s="10">
        <f t="shared" si="2"/>
        <v>62.365916666666664</v>
      </c>
      <c r="J13" s="10">
        <f t="shared" si="3"/>
        <v>1626.8142950651131</v>
      </c>
      <c r="K13" s="10">
        <f>$R$21*E13</f>
        <v>250</v>
      </c>
      <c r="L13" s="15">
        <f t="shared" si="6"/>
        <v>375.3628590130226</v>
      </c>
      <c r="M13" s="14">
        <f t="shared" si="5"/>
        <v>1876.8142950651131</v>
      </c>
    </row>
    <row r="14" spans="1:13" s="20" customFormat="1" ht="15">
      <c r="A14" s="16" t="s">
        <v>24</v>
      </c>
      <c r="B14" s="16"/>
      <c r="C14" s="16" t="s">
        <v>27</v>
      </c>
      <c r="D14" s="16">
        <v>514</v>
      </c>
      <c r="E14" s="16">
        <v>4</v>
      </c>
      <c r="F14" s="16">
        <v>9.44</v>
      </c>
      <c r="G14" s="16">
        <f t="shared" si="0"/>
        <v>4.166666666666667</v>
      </c>
      <c r="H14" s="16">
        <f t="shared" si="1"/>
        <v>41.92666666666666</v>
      </c>
      <c r="I14" s="16">
        <f t="shared" si="2"/>
        <v>49.892733333333325</v>
      </c>
      <c r="J14" s="16">
        <f t="shared" si="3"/>
        <v>1301.4514360520902</v>
      </c>
      <c r="K14" s="16">
        <f>$R$21*E14</f>
        <v>200</v>
      </c>
      <c r="L14" s="18">
        <f t="shared" si="6"/>
        <v>375.36285901302256</v>
      </c>
      <c r="M14" s="19">
        <f t="shared" si="5"/>
        <v>1501.4514360520902</v>
      </c>
    </row>
    <row r="15" spans="1:13" ht="15">
      <c r="A15" s="10" t="s">
        <v>46</v>
      </c>
      <c r="B15" s="10"/>
      <c r="C15" s="10"/>
      <c r="D15" s="10"/>
      <c r="E15" s="10">
        <f>SUM(E2:E14)</f>
        <v>24</v>
      </c>
      <c r="F15" s="10"/>
      <c r="G15" s="10">
        <f>SUM(G2:G14)</f>
        <v>25</v>
      </c>
      <c r="H15" s="10">
        <f>SUM(H2:H14)</f>
        <v>269.71999999999997</v>
      </c>
      <c r="I15" s="10">
        <f>SUM(I2:I14)</f>
        <v>320.9667999999999</v>
      </c>
      <c r="J15" s="10">
        <f t="shared" si="3"/>
        <v>8372.415678135707</v>
      </c>
      <c r="K15" s="10">
        <f>SUM(K2:K14)</f>
        <v>1490</v>
      </c>
      <c r="L15" s="10"/>
      <c r="M15" s="10"/>
    </row>
    <row r="16" spans="6:18" ht="15">
      <c r="F16" s="1"/>
      <c r="G16" s="1"/>
      <c r="Q16" t="s">
        <v>34</v>
      </c>
      <c r="R16" s="3" t="s">
        <v>23</v>
      </c>
    </row>
    <row r="17" spans="6:18" ht="15">
      <c r="F17" s="2"/>
      <c r="G17" s="2"/>
      <c r="Q17" t="s">
        <v>35</v>
      </c>
      <c r="R17" s="3">
        <v>320.98</v>
      </c>
    </row>
    <row r="18" spans="6:18" ht="15">
      <c r="F18" s="2"/>
      <c r="G18" s="2"/>
      <c r="Q18" t="s">
        <v>36</v>
      </c>
      <c r="R18" s="3">
        <f>8372.76/320.98</f>
        <v>26.084989718985607</v>
      </c>
    </row>
    <row r="19" spans="6:18" ht="15">
      <c r="F19" s="2"/>
      <c r="G19" s="2"/>
      <c r="Q19" s="3" t="s">
        <v>37</v>
      </c>
      <c r="R19">
        <v>25</v>
      </c>
    </row>
    <row r="20" spans="6:18" ht="15">
      <c r="F20" s="2"/>
      <c r="G20" s="2"/>
      <c r="Q20" t="s">
        <v>38</v>
      </c>
      <c r="R20">
        <f>R19/E15</f>
        <v>1.0416666666666667</v>
      </c>
    </row>
    <row r="21" spans="6:18" ht="15">
      <c r="F21" s="2"/>
      <c r="G21" s="2"/>
      <c r="Q21" t="s">
        <v>42</v>
      </c>
      <c r="R21">
        <v>50</v>
      </c>
    </row>
    <row r="22" spans="6:18" ht="15">
      <c r="F22" s="2"/>
      <c r="G22" s="2"/>
      <c r="Q22" t="s">
        <v>43</v>
      </c>
      <c r="R22">
        <v>30</v>
      </c>
    </row>
    <row r="23" spans="6:7" ht="15">
      <c r="F23" s="2"/>
      <c r="G23" s="2"/>
    </row>
    <row r="24" spans="6:7" ht="15">
      <c r="F24" s="2"/>
      <c r="G24" s="2"/>
    </row>
    <row r="25" spans="1:7" ht="15">
      <c r="A25" t="s">
        <v>44</v>
      </c>
      <c r="F25" s="2"/>
      <c r="G25" s="2"/>
    </row>
    <row r="26" spans="1:5" ht="15">
      <c r="A26" s="4" t="s">
        <v>12</v>
      </c>
      <c r="B26" s="4" t="s">
        <v>13</v>
      </c>
      <c r="C26" s="4" t="s">
        <v>14</v>
      </c>
      <c r="D26" s="4"/>
      <c r="E26" s="4" t="s">
        <v>15</v>
      </c>
    </row>
    <row r="27" spans="1:5" ht="15">
      <c r="A27" s="5">
        <v>4</v>
      </c>
      <c r="B27" s="6" t="s">
        <v>17</v>
      </c>
      <c r="C27" s="7">
        <v>7.375</v>
      </c>
      <c r="D27" s="7"/>
      <c r="E27" s="6" t="s">
        <v>16</v>
      </c>
    </row>
    <row r="28" spans="1:5" ht="15">
      <c r="A28" s="5">
        <v>2</v>
      </c>
      <c r="B28" s="6" t="s">
        <v>17</v>
      </c>
      <c r="C28" s="7">
        <v>7.25</v>
      </c>
      <c r="D28" s="7"/>
      <c r="E28" s="6" t="s">
        <v>16</v>
      </c>
    </row>
    <row r="29" spans="1:5" ht="15">
      <c r="A29" s="5">
        <v>4</v>
      </c>
      <c r="B29" s="6" t="s">
        <v>17</v>
      </c>
      <c r="C29" s="7">
        <v>7.125</v>
      </c>
      <c r="D29" s="7"/>
      <c r="E29" s="6" t="s">
        <v>16</v>
      </c>
    </row>
    <row r="30" spans="1:5" ht="15">
      <c r="A30" s="5">
        <v>1</v>
      </c>
      <c r="B30" s="6" t="s">
        <v>17</v>
      </c>
      <c r="C30" s="7">
        <v>7</v>
      </c>
      <c r="D30" s="7"/>
      <c r="E30" s="6" t="s">
        <v>16</v>
      </c>
    </row>
    <row r="31" spans="1:5" ht="15">
      <c r="A31" s="5">
        <v>1</v>
      </c>
      <c r="B31" s="6" t="s">
        <v>17</v>
      </c>
      <c r="C31" s="8">
        <v>6.875</v>
      </c>
      <c r="D31" s="8"/>
      <c r="E31" s="6" t="s">
        <v>16</v>
      </c>
    </row>
    <row r="32" spans="1:5" ht="15">
      <c r="A32" s="5">
        <v>5</v>
      </c>
      <c r="B32" s="9">
        <v>514</v>
      </c>
      <c r="C32" s="10" t="s">
        <v>22</v>
      </c>
      <c r="D32" s="10"/>
      <c r="E32" s="6" t="s">
        <v>16</v>
      </c>
    </row>
    <row r="33" spans="1:5" ht="15">
      <c r="A33" s="5">
        <v>5</v>
      </c>
      <c r="B33" s="9">
        <v>514</v>
      </c>
      <c r="C33" s="10" t="s">
        <v>18</v>
      </c>
      <c r="D33" s="10"/>
      <c r="E33" s="6" t="s">
        <v>16</v>
      </c>
    </row>
    <row r="34" spans="1:5" ht="15">
      <c r="A34" s="5">
        <v>1</v>
      </c>
      <c r="B34" s="11">
        <v>585</v>
      </c>
      <c r="C34" s="10" t="s">
        <v>19</v>
      </c>
      <c r="D34" s="10"/>
      <c r="E34" s="6" t="s">
        <v>20</v>
      </c>
    </row>
    <row r="35" spans="1:5" ht="15">
      <c r="A35" s="5">
        <v>1</v>
      </c>
      <c r="B35" s="10">
        <v>320</v>
      </c>
      <c r="C35" s="10" t="s">
        <v>21</v>
      </c>
      <c r="D35" s="10"/>
      <c r="E35" s="6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</dc:creator>
  <cp:keywords/>
  <dc:description/>
  <cp:lastModifiedBy>125</cp:lastModifiedBy>
  <dcterms:created xsi:type="dcterms:W3CDTF">2011-12-05T07:23:41Z</dcterms:created>
  <dcterms:modified xsi:type="dcterms:W3CDTF">2012-02-16T13:26:32Z</dcterms:modified>
  <cp:category/>
  <cp:version/>
  <cp:contentType/>
  <cp:contentStatus/>
</cp:coreProperties>
</file>