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2"/>
  </bookViews>
  <sheets>
    <sheet name="ROZHODČÍ 2008" sheetId="1" r:id="rId1"/>
    <sheet name="Výsledky Kalich 2008" sheetId="2" r:id="rId2"/>
    <sheet name="Výsledky Kalich 2007" sheetId="3" r:id="rId3"/>
  </sheets>
  <definedNames>
    <definedName name="_xlnm.Print_Titles" localSheetId="2">'Výsledky Kalich 2007'!$1:$2</definedName>
  </definedNames>
  <calcPr fullCalcOnLoad="1"/>
</workbook>
</file>

<file path=xl/sharedStrings.xml><?xml version="1.0" encoding="utf-8"?>
<sst xmlns="http://schemas.openxmlformats.org/spreadsheetml/2006/main" count="623" uniqueCount="243">
  <si>
    <t>POVINNÁ SESTAVA</t>
  </si>
  <si>
    <t>VOLNÁ SESTAVA</t>
  </si>
  <si>
    <t>CELKEM</t>
  </si>
  <si>
    <t>FINÁLOVÁ SESTAVA</t>
  </si>
  <si>
    <t>Jméno</t>
  </si>
  <si>
    <t>Klub</t>
  </si>
  <si>
    <t>PS</t>
  </si>
  <si>
    <t>R1</t>
  </si>
  <si>
    <t>R2</t>
  </si>
  <si>
    <t>R3</t>
  </si>
  <si>
    <t>R4</t>
  </si>
  <si>
    <t>R5</t>
  </si>
  <si>
    <t>PROVEDENÍ</t>
  </si>
  <si>
    <t>KOEF.</t>
  </si>
  <si>
    <t>ZÁVOD</t>
  </si>
  <si>
    <t>PROV.</t>
  </si>
  <si>
    <t>VR</t>
  </si>
  <si>
    <t>LTM</t>
  </si>
  <si>
    <t>DKR</t>
  </si>
  <si>
    <t>PAVLA</t>
  </si>
  <si>
    <t>ŽIVNŮSTKOVÁ</t>
  </si>
  <si>
    <t>NOVÁKOVÁ</t>
  </si>
  <si>
    <t>LBC</t>
  </si>
  <si>
    <t>P</t>
  </si>
  <si>
    <t>KVALIF.</t>
  </si>
  <si>
    <t>DÍVKY+CHLAPCI DO 2001</t>
  </si>
  <si>
    <t>Dívky 1996-1995</t>
  </si>
  <si>
    <t>Dívky 1994-1993</t>
  </si>
  <si>
    <t>Dívky 1992 a starší</t>
  </si>
  <si>
    <t>Příjmení</t>
  </si>
  <si>
    <t>rok nar.</t>
  </si>
  <si>
    <t>BOHUMIL</t>
  </si>
  <si>
    <t>SCHMIDT</t>
  </si>
  <si>
    <t>PET</t>
  </si>
  <si>
    <t>Krámová</t>
  </si>
  <si>
    <t>Ivana</t>
  </si>
  <si>
    <t>A</t>
  </si>
  <si>
    <t>ŽIŽ</t>
  </si>
  <si>
    <t>Oplová</t>
  </si>
  <si>
    <t>D</t>
  </si>
  <si>
    <t>Zábranská</t>
  </si>
  <si>
    <t>Alice</t>
  </si>
  <si>
    <t>F</t>
  </si>
  <si>
    <t>Šťastný</t>
  </si>
  <si>
    <t>Ondřej</t>
  </si>
  <si>
    <t>E</t>
  </si>
  <si>
    <t>Bartáková</t>
  </si>
  <si>
    <t>Lea</t>
  </si>
  <si>
    <t xml:space="preserve">Bartošová </t>
  </si>
  <si>
    <t>Tereza</t>
  </si>
  <si>
    <t>Zuzana</t>
  </si>
  <si>
    <t>Bäumelt</t>
  </si>
  <si>
    <t>Kryštof</t>
  </si>
  <si>
    <t>C</t>
  </si>
  <si>
    <t xml:space="preserve">Bretschneiderová </t>
  </si>
  <si>
    <t>Adéla</t>
  </si>
  <si>
    <t>Čechlovská</t>
  </si>
  <si>
    <t>Kristýna</t>
  </si>
  <si>
    <t>Čeřovská</t>
  </si>
  <si>
    <t>Eva</t>
  </si>
  <si>
    <t xml:space="preserve">Čeřovský </t>
  </si>
  <si>
    <t>Jakub</t>
  </si>
  <si>
    <t>Dolejšová</t>
  </si>
  <si>
    <t>Karolína</t>
  </si>
  <si>
    <t>Dovinová</t>
  </si>
  <si>
    <t>Šárka</t>
  </si>
  <si>
    <t>Hečlová</t>
  </si>
  <si>
    <t>Marie</t>
  </si>
  <si>
    <t xml:space="preserve">Hladíková </t>
  </si>
  <si>
    <t>Anna</t>
  </si>
  <si>
    <t>Irová</t>
  </si>
  <si>
    <t>Lucie</t>
  </si>
  <si>
    <t>Karásek</t>
  </si>
  <si>
    <t>Daniel</t>
  </si>
  <si>
    <t>Veronika</t>
  </si>
  <si>
    <t>Kejzar</t>
  </si>
  <si>
    <t>Vítek</t>
  </si>
  <si>
    <t>Kolnerová</t>
  </si>
  <si>
    <t>Viktorie</t>
  </si>
  <si>
    <t>Matušková</t>
  </si>
  <si>
    <t>Katka</t>
  </si>
  <si>
    <t>Netušilová</t>
  </si>
  <si>
    <t xml:space="preserve">Opalecká </t>
  </si>
  <si>
    <t>Sandra</t>
  </si>
  <si>
    <t>Pelant</t>
  </si>
  <si>
    <t>Michal</t>
  </si>
  <si>
    <t>Toločková</t>
  </si>
  <si>
    <t>Tomšů</t>
  </si>
  <si>
    <t>Vykouřilová</t>
  </si>
  <si>
    <t>Zadražilová</t>
  </si>
  <si>
    <t>Bubeníková</t>
  </si>
  <si>
    <t>Iva</t>
  </si>
  <si>
    <t>B</t>
  </si>
  <si>
    <t xml:space="preserve">Stejskalová </t>
  </si>
  <si>
    <t>Krupka</t>
  </si>
  <si>
    <t>Martin</t>
  </si>
  <si>
    <t>Ashhab</t>
  </si>
  <si>
    <t>Amin</t>
  </si>
  <si>
    <t xml:space="preserve">Gloser </t>
  </si>
  <si>
    <t>Vojtěch</t>
  </si>
  <si>
    <t>Kratochvílová</t>
  </si>
  <si>
    <t>Provinská</t>
  </si>
  <si>
    <t>Leona</t>
  </si>
  <si>
    <t>Sikorová</t>
  </si>
  <si>
    <t>Borská Leona</t>
  </si>
  <si>
    <t>985714/2515</t>
  </si>
  <si>
    <t>Bulanderová Lucie</t>
  </si>
  <si>
    <t>Cibulka Jaroslav</t>
  </si>
  <si>
    <t>Cibulka Tomáš</t>
  </si>
  <si>
    <t>Černý Daniel</t>
  </si>
  <si>
    <t>Havel Richard</t>
  </si>
  <si>
    <t>Havlová Adéla</t>
  </si>
  <si>
    <t>Kočvara Aleš</t>
  </si>
  <si>
    <t>Ptáček Jakub</t>
  </si>
  <si>
    <t>Slabochová Vendula</t>
  </si>
  <si>
    <t>Sovová Natálie</t>
  </si>
  <si>
    <t>Ulbrichtová Kristýna</t>
  </si>
  <si>
    <t>Valeška Jiří</t>
  </si>
  <si>
    <t>Žáková Alžběta</t>
  </si>
  <si>
    <t>0060312824</t>
  </si>
  <si>
    <t>0101122824</t>
  </si>
  <si>
    <t>0154262823</t>
  </si>
  <si>
    <t>0058232823</t>
  </si>
  <si>
    <t xml:space="preserve">Kočvara </t>
  </si>
  <si>
    <t>Aleš</t>
  </si>
  <si>
    <t xml:space="preserve">Borská </t>
  </si>
  <si>
    <t>Havlová</t>
  </si>
  <si>
    <t>Slabochová</t>
  </si>
  <si>
    <t>Ulbrichtová</t>
  </si>
  <si>
    <t>kristýna</t>
  </si>
  <si>
    <t>Polová</t>
  </si>
  <si>
    <t>Kavanová</t>
  </si>
  <si>
    <t>Kateřina</t>
  </si>
  <si>
    <t>Herzigová</t>
  </si>
  <si>
    <t>Kamila</t>
  </si>
  <si>
    <t>Jodasová</t>
  </si>
  <si>
    <t>Eliška</t>
  </si>
  <si>
    <t>Štěpánková</t>
  </si>
  <si>
    <t>Simona</t>
  </si>
  <si>
    <t>Herzig</t>
  </si>
  <si>
    <t>Marek</t>
  </si>
  <si>
    <t>Marcol</t>
  </si>
  <si>
    <t>Teplý</t>
  </si>
  <si>
    <t>František</t>
  </si>
  <si>
    <t>ODV</t>
  </si>
  <si>
    <t>Vendula</t>
  </si>
  <si>
    <t>Salačová</t>
  </si>
  <si>
    <t>Karolina</t>
  </si>
  <si>
    <t>LTV</t>
  </si>
  <si>
    <t>Tomáš</t>
  </si>
  <si>
    <t>Somol</t>
  </si>
  <si>
    <t>David</t>
  </si>
  <si>
    <t>Bouše</t>
  </si>
  <si>
    <t>Jan</t>
  </si>
  <si>
    <t>Sabovová</t>
  </si>
  <si>
    <t>DVR</t>
  </si>
  <si>
    <t>Kalivodová</t>
  </si>
  <si>
    <t>Aneta</t>
  </si>
  <si>
    <t>Berezová</t>
  </si>
  <si>
    <t>Pavlína</t>
  </si>
  <si>
    <t xml:space="preserve">Vinařová </t>
  </si>
  <si>
    <t>Markéta</t>
  </si>
  <si>
    <t>Černý</t>
  </si>
  <si>
    <t>Michalko</t>
  </si>
  <si>
    <t>Adam</t>
  </si>
  <si>
    <t>Dívky 2000-1997</t>
  </si>
  <si>
    <t>Chlapci 2000-1997</t>
  </si>
  <si>
    <t>Chlapci 1996 a starší</t>
  </si>
  <si>
    <t>Výsledky</t>
  </si>
  <si>
    <t>Q</t>
  </si>
  <si>
    <t>FIG</t>
  </si>
  <si>
    <t>LUBOMÍR</t>
  </si>
  <si>
    <t>KELNAR</t>
  </si>
  <si>
    <t>TÁŇA</t>
  </si>
  <si>
    <t xml:space="preserve">17. LITOMĚŘICKÝ KALICH </t>
  </si>
  <si>
    <t>LITOMĚŘICE, 19.4.2008</t>
  </si>
  <si>
    <t>17.Litoměřický Kalich, Litoměřice 19.4.2008</t>
  </si>
  <si>
    <t>Chlapci 1993 a mladší – pov. sestava F</t>
  </si>
  <si>
    <t>Dívky 1993 a mladší – pov. sestava F</t>
  </si>
  <si>
    <t>Dívky 1993 a starší- pov. sestava F -A</t>
  </si>
  <si>
    <t>LIBUŠE</t>
  </si>
  <si>
    <t>PILZOVÁ</t>
  </si>
  <si>
    <t>JAN</t>
  </si>
  <si>
    <t>ŠKODA</t>
  </si>
  <si>
    <t>MONIKA</t>
  </si>
  <si>
    <t>KOTRBOVÁ</t>
  </si>
  <si>
    <t>ŽIZ</t>
  </si>
  <si>
    <t>JODASOVÁ</t>
  </si>
  <si>
    <t>Rozhodčí</t>
  </si>
  <si>
    <t>Tomíčková</t>
  </si>
  <si>
    <t>Sára</t>
  </si>
  <si>
    <t>DK</t>
  </si>
  <si>
    <t>Hofmanová</t>
  </si>
  <si>
    <t>Chlapci  a  dívky ročníků 2001 - 1993 "5-ti prvková"</t>
  </si>
  <si>
    <t>Fišerová</t>
  </si>
  <si>
    <t>Barbora</t>
  </si>
  <si>
    <t>Rychterová</t>
  </si>
  <si>
    <t>Petra</t>
  </si>
  <si>
    <t>Rausa</t>
  </si>
  <si>
    <t>PŽ</t>
  </si>
  <si>
    <t>Batroš</t>
  </si>
  <si>
    <t>SK</t>
  </si>
  <si>
    <t>Ježková</t>
  </si>
  <si>
    <t>Julie</t>
  </si>
  <si>
    <t>LT</t>
  </si>
  <si>
    <t>Marešová</t>
  </si>
  <si>
    <t>Glaser</t>
  </si>
  <si>
    <t>Nováková</t>
  </si>
  <si>
    <t>Zwingerová</t>
  </si>
  <si>
    <t>Joey</t>
  </si>
  <si>
    <t>Uchytilová</t>
  </si>
  <si>
    <t>Ježek</t>
  </si>
  <si>
    <t>Štempelová</t>
  </si>
  <si>
    <t>Julka</t>
  </si>
  <si>
    <t xml:space="preserve">Hořejší </t>
  </si>
  <si>
    <t>Václav</t>
  </si>
  <si>
    <t>OV</t>
  </si>
  <si>
    <t>Toman</t>
  </si>
  <si>
    <t>Ladislav</t>
  </si>
  <si>
    <t>Dekařová</t>
  </si>
  <si>
    <t>Novotná</t>
  </si>
  <si>
    <t>Dvořáková</t>
  </si>
  <si>
    <t>Šulcová</t>
  </si>
  <si>
    <t>Kučerová</t>
  </si>
  <si>
    <t>Neveloš</t>
  </si>
  <si>
    <t>Bulanderová</t>
  </si>
  <si>
    <t>Kočvara</t>
  </si>
  <si>
    <t xml:space="preserve">Zábranská </t>
  </si>
  <si>
    <t xml:space="preserve">Fantová </t>
  </si>
  <si>
    <t>Nikola</t>
  </si>
  <si>
    <t>Fanta</t>
  </si>
  <si>
    <t>Majtan</t>
  </si>
  <si>
    <t>Filip</t>
  </si>
  <si>
    <t>Chlapci a Dívky 1993 a mladší – pov. sestava E</t>
  </si>
  <si>
    <t>Chlapci a Dívky 1993 a mladší – pov. sestava D</t>
  </si>
  <si>
    <t>Chlapci a Dívky 1993 a mladší – pov. sestava C</t>
  </si>
  <si>
    <t>Dívky ročníků 2002 a mladší "5-ti prvková"</t>
  </si>
  <si>
    <t>Chlapci ročníků 2002 a mladší "5-ti prvková"</t>
  </si>
  <si>
    <t>LIT</t>
  </si>
  <si>
    <t xml:space="preserve">Arellanesová </t>
  </si>
  <si>
    <t>Guntlerová</t>
  </si>
  <si>
    <t>pořadí</t>
  </si>
  <si>
    <t>EVA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</si>
</sst>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10"/>
      <name val="Arial"/>
      <family val="0"/>
    </font>
    <font>
      <sz val="7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4"/>
      <color indexed="12"/>
      <name val="Arial CE"/>
      <family val="0"/>
    </font>
    <font>
      <u val="single"/>
      <sz val="14"/>
      <color indexed="36"/>
      <name val="Arial CE"/>
      <family val="0"/>
    </font>
    <font>
      <sz val="6"/>
      <name val="Arial CE"/>
      <family val="2"/>
    </font>
    <font>
      <b/>
      <u val="single"/>
      <sz val="2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b/>
      <sz val="24"/>
      <name val="Arial"/>
      <family val="2"/>
    </font>
    <font>
      <b/>
      <sz val="3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 CE"/>
      <family val="0"/>
    </font>
    <font>
      <b/>
      <u val="single"/>
      <sz val="14"/>
      <name val="Arial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47" applyFont="1" applyAlignment="1">
      <alignment readingOrder="1"/>
      <protection/>
    </xf>
    <xf numFmtId="0" fontId="3" fillId="0" borderId="10" xfId="47" applyFont="1" applyBorder="1" applyAlignment="1">
      <alignment horizontal="center" readingOrder="1"/>
      <protection/>
    </xf>
    <xf numFmtId="0" fontId="3" fillId="0" borderId="10" xfId="47" applyFont="1" applyBorder="1" applyAlignment="1">
      <alignment readingOrder="1"/>
      <protection/>
    </xf>
    <xf numFmtId="0" fontId="4" fillId="0" borderId="10" xfId="47" applyFont="1" applyBorder="1" applyAlignment="1">
      <alignment horizontal="center" readingOrder="1"/>
      <protection/>
    </xf>
    <xf numFmtId="1" fontId="3" fillId="0" borderId="10" xfId="47" applyNumberFormat="1" applyFont="1" applyBorder="1" applyAlignment="1">
      <alignment horizontal="center" readingOrder="1"/>
      <protection/>
    </xf>
    <xf numFmtId="0" fontId="3" fillId="0" borderId="11" xfId="47" applyFont="1" applyBorder="1" applyAlignment="1">
      <alignment horizontal="center" readingOrder="1"/>
      <protection/>
    </xf>
    <xf numFmtId="0" fontId="1" fillId="0" borderId="11" xfId="47" applyFont="1" applyBorder="1" applyAlignment="1">
      <alignment horizontal="center" readingOrder="1"/>
      <protection/>
    </xf>
    <xf numFmtId="0" fontId="1" fillId="0" borderId="12" xfId="47" applyFont="1" applyBorder="1" applyAlignment="1">
      <alignment horizontal="center" readingOrder="1"/>
      <protection/>
    </xf>
    <xf numFmtId="0" fontId="3" fillId="0" borderId="13" xfId="47" applyFont="1" applyBorder="1" applyAlignment="1">
      <alignment horizontal="center" readingOrder="1"/>
      <protection/>
    </xf>
    <xf numFmtId="0" fontId="3" fillId="0" borderId="14" xfId="47" applyFont="1" applyBorder="1" applyAlignment="1">
      <alignment horizontal="center" readingOrder="1"/>
      <protection/>
    </xf>
    <xf numFmtId="1" fontId="3" fillId="0" borderId="15" xfId="47" applyNumberFormat="1" applyFont="1" applyBorder="1" applyAlignment="1">
      <alignment horizontal="center" readingOrder="1"/>
      <protection/>
    </xf>
    <xf numFmtId="0" fontId="1" fillId="0" borderId="14" xfId="47" applyFont="1" applyBorder="1" applyAlignment="1">
      <alignment horizontal="center" readingOrder="1"/>
      <protection/>
    </xf>
    <xf numFmtId="0" fontId="8" fillId="0" borderId="13" xfId="47" applyFont="1" applyBorder="1" applyAlignment="1">
      <alignment horizontal="center" readingOrder="1"/>
      <protection/>
    </xf>
    <xf numFmtId="0" fontId="3" fillId="0" borderId="0" xfId="47" applyFont="1" applyAlignment="1">
      <alignment horizontal="center" readingOrder="1"/>
      <protection/>
    </xf>
    <xf numFmtId="0" fontId="3" fillId="0" borderId="0" xfId="47" applyFont="1" applyBorder="1" applyAlignment="1">
      <alignment horizontal="center" readingOrder="1"/>
      <protection/>
    </xf>
    <xf numFmtId="1" fontId="3" fillId="0" borderId="0" xfId="47" applyNumberFormat="1" applyFont="1" applyBorder="1" applyAlignment="1">
      <alignment horizontal="center" readingOrder="1"/>
      <protection/>
    </xf>
    <xf numFmtId="0" fontId="1" fillId="0" borderId="16" xfId="47" applyFont="1" applyBorder="1" applyAlignment="1">
      <alignment horizontal="center" readingOrder="1"/>
      <protection/>
    </xf>
    <xf numFmtId="0" fontId="3" fillId="0" borderId="17" xfId="47" applyFont="1" applyBorder="1" applyAlignment="1">
      <alignment horizontal="center" readingOrder="1"/>
      <protection/>
    </xf>
    <xf numFmtId="0" fontId="1" fillId="0" borderId="17" xfId="47" applyFont="1" applyBorder="1" applyAlignment="1">
      <alignment horizontal="center" readingOrder="1"/>
      <protection/>
    </xf>
    <xf numFmtId="1" fontId="1" fillId="0" borderId="17" xfId="47" applyNumberFormat="1" applyFont="1" applyBorder="1" applyAlignment="1">
      <alignment horizontal="center" readingOrder="1"/>
      <protection/>
    </xf>
    <xf numFmtId="0" fontId="1" fillId="0" borderId="13" xfId="47" applyFont="1" applyBorder="1" applyAlignment="1">
      <alignment horizontal="center" readingOrder="1"/>
      <protection/>
    </xf>
    <xf numFmtId="172" fontId="3" fillId="0" borderId="17" xfId="47" applyNumberFormat="1" applyFont="1" applyBorder="1" applyAlignment="1" applyProtection="1">
      <alignment horizontal="center" readingOrder="1"/>
      <protection locked="0"/>
    </xf>
    <xf numFmtId="1" fontId="3" fillId="0" borderId="17" xfId="47" applyNumberFormat="1" applyFont="1" applyBorder="1" applyAlignment="1" applyProtection="1">
      <alignment horizontal="center" readingOrder="1"/>
      <protection locked="0"/>
    </xf>
    <xf numFmtId="172" fontId="4" fillId="0" borderId="13" xfId="47" applyNumberFormat="1" applyFont="1" applyBorder="1" applyAlignment="1">
      <alignment horizontal="center" readingOrder="1"/>
      <protection/>
    </xf>
    <xf numFmtId="172" fontId="3" fillId="0" borderId="18" xfId="47" applyNumberFormat="1" applyFont="1" applyBorder="1" applyAlignment="1">
      <alignment horizontal="center" readingOrder="1"/>
      <protection/>
    </xf>
    <xf numFmtId="172" fontId="5" fillId="0" borderId="19" xfId="47" applyNumberFormat="1" applyFont="1" applyBorder="1" applyAlignment="1">
      <alignment horizontal="center" readingOrder="1"/>
      <protection/>
    </xf>
    <xf numFmtId="172" fontId="5" fillId="0" borderId="20" xfId="47" applyNumberFormat="1" applyFont="1" applyBorder="1" applyAlignment="1">
      <alignment horizontal="center" readingOrder="1"/>
      <protection/>
    </xf>
    <xf numFmtId="172" fontId="3" fillId="0" borderId="0" xfId="47" applyNumberFormat="1" applyFont="1" applyAlignment="1">
      <alignment horizontal="center" readingOrder="1"/>
      <protection/>
    </xf>
    <xf numFmtId="172" fontId="3" fillId="0" borderId="18" xfId="47" applyNumberFormat="1" applyFont="1" applyBorder="1" applyAlignment="1" applyProtection="1">
      <alignment horizontal="center" readingOrder="1"/>
      <protection locked="0"/>
    </xf>
    <xf numFmtId="1" fontId="3" fillId="0" borderId="18" xfId="47" applyNumberFormat="1" applyFont="1" applyBorder="1" applyAlignment="1" applyProtection="1">
      <alignment horizontal="center" readingOrder="1"/>
      <protection locked="0"/>
    </xf>
    <xf numFmtId="172" fontId="4" fillId="0" borderId="19" xfId="47" applyNumberFormat="1" applyFont="1" applyBorder="1" applyAlignment="1">
      <alignment horizontal="center" readingOrder="1"/>
      <protection/>
    </xf>
    <xf numFmtId="172" fontId="2" fillId="0" borderId="0" xfId="47" applyNumberFormat="1" applyAlignment="1">
      <alignment horizontal="center" readingOrder="1"/>
      <protection/>
    </xf>
    <xf numFmtId="172" fontId="2" fillId="0" borderId="0" xfId="47" applyNumberFormat="1" applyAlignment="1" applyProtection="1">
      <alignment horizontal="center" readingOrder="1"/>
      <protection locked="0"/>
    </xf>
    <xf numFmtId="1" fontId="2" fillId="0" borderId="0" xfId="47" applyNumberFormat="1" applyAlignment="1" applyProtection="1">
      <alignment horizontal="center" readingOrder="1"/>
      <protection locked="0"/>
    </xf>
    <xf numFmtId="172" fontId="5" fillId="0" borderId="16" xfId="47" applyNumberFormat="1" applyFont="1" applyBorder="1" applyAlignment="1">
      <alignment horizontal="center" readingOrder="1"/>
      <protection/>
    </xf>
    <xf numFmtId="172" fontId="5" fillId="0" borderId="21" xfId="47" applyNumberFormat="1" applyFont="1" applyBorder="1" applyAlignment="1">
      <alignment horizontal="center" readingOrder="1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justify" wrapText="1"/>
    </xf>
    <xf numFmtId="1" fontId="16" fillId="0" borderId="0" xfId="47" applyNumberFormat="1" applyFont="1" applyBorder="1" applyAlignment="1">
      <alignment horizontal="left" readingOrder="1"/>
      <protection/>
    </xf>
    <xf numFmtId="0" fontId="17" fillId="0" borderId="18" xfId="47" applyFont="1" applyFill="1" applyBorder="1" applyAlignment="1">
      <alignment readingOrder="1"/>
      <protection/>
    </xf>
    <xf numFmtId="0" fontId="17" fillId="0" borderId="18" xfId="47" applyFont="1" applyBorder="1" applyAlignment="1">
      <alignment readingOrder="1"/>
      <protection/>
    </xf>
    <xf numFmtId="1" fontId="16" fillId="0" borderId="0" xfId="47" applyNumberFormat="1" applyFont="1" applyBorder="1" applyAlignment="1" applyProtection="1">
      <alignment horizontal="left" readingOrder="1"/>
      <protection/>
    </xf>
    <xf numFmtId="0" fontId="15" fillId="0" borderId="14" xfId="0" applyFont="1" applyFill="1" applyBorder="1" applyAlignment="1">
      <alignment readingOrder="1"/>
    </xf>
    <xf numFmtId="0" fontId="15" fillId="0" borderId="14" xfId="47" applyFont="1" applyFill="1" applyBorder="1" applyAlignment="1" applyProtection="1">
      <alignment readingOrder="1"/>
      <protection locked="0"/>
    </xf>
    <xf numFmtId="0" fontId="15" fillId="0" borderId="14" xfId="47" applyFont="1" applyBorder="1" applyAlignment="1" applyProtection="1">
      <alignment readingOrder="1"/>
      <protection locked="0"/>
    </xf>
    <xf numFmtId="0" fontId="15" fillId="0" borderId="14" xfId="0" applyFont="1" applyBorder="1" applyAlignment="1">
      <alignment wrapText="1"/>
    </xf>
    <xf numFmtId="172" fontId="15" fillId="0" borderId="14" xfId="47" applyNumberFormat="1" applyFont="1" applyBorder="1" applyAlignment="1">
      <alignment horizontal="center" readingOrder="1"/>
      <protection/>
    </xf>
    <xf numFmtId="0" fontId="15" fillId="0" borderId="14" xfId="0" applyFont="1" applyFill="1" applyBorder="1" applyAlignment="1">
      <alignment horizontal="center" readingOrder="1"/>
    </xf>
    <xf numFmtId="0" fontId="15" fillId="0" borderId="0" xfId="47" applyFont="1" applyFill="1" applyAlignment="1" applyProtection="1">
      <alignment readingOrder="1"/>
      <protection locked="0"/>
    </xf>
    <xf numFmtId="0" fontId="15" fillId="0" borderId="0" xfId="47" applyFont="1" applyAlignment="1" applyProtection="1">
      <alignment readingOrder="1"/>
      <protection locked="0"/>
    </xf>
    <xf numFmtId="0" fontId="15" fillId="0" borderId="14" xfId="47" applyFont="1" applyFill="1" applyBorder="1" applyAlignment="1" applyProtection="1">
      <alignment readingOrder="1"/>
      <protection/>
    </xf>
    <xf numFmtId="0" fontId="15" fillId="0" borderId="21" xfId="47" applyFont="1" applyBorder="1" applyAlignment="1">
      <alignment horizontal="center" readingOrder="1"/>
      <protection/>
    </xf>
    <xf numFmtId="0" fontId="17" fillId="0" borderId="20" xfId="47" applyFont="1" applyBorder="1" applyAlignment="1">
      <alignment horizontal="center" readingOrder="1"/>
      <protection/>
    </xf>
    <xf numFmtId="0" fontId="17" fillId="0" borderId="21" xfId="47" applyFont="1" applyBorder="1" applyAlignment="1">
      <alignment horizontal="center" readingOrder="1"/>
      <protection/>
    </xf>
    <xf numFmtId="0" fontId="15" fillId="0" borderId="14" xfId="47" applyFont="1" applyBorder="1" applyAlignment="1" applyProtection="1">
      <alignment horizontal="center" readingOrder="1"/>
      <protection locked="0"/>
    </xf>
    <xf numFmtId="0" fontId="15" fillId="0" borderId="21" xfId="47" applyFont="1" applyBorder="1" applyAlignment="1" applyProtection="1">
      <alignment horizontal="center" readingOrder="1"/>
      <protection locked="0"/>
    </xf>
    <xf numFmtId="49" fontId="15" fillId="0" borderId="14" xfId="48" applyNumberFormat="1" applyFont="1" applyFill="1" applyBorder="1" applyAlignment="1">
      <alignment horizontal="center" vertical="center"/>
      <protection/>
    </xf>
    <xf numFmtId="0" fontId="17" fillId="0" borderId="18" xfId="47" applyFont="1" applyFill="1" applyBorder="1" applyAlignment="1">
      <alignment horizontal="center" readingOrder="1"/>
      <protection/>
    </xf>
    <xf numFmtId="0" fontId="15" fillId="0" borderId="14" xfId="47" applyFont="1" applyFill="1" applyBorder="1" applyAlignment="1" applyProtection="1">
      <alignment horizontal="center" readingOrder="1"/>
      <protection/>
    </xf>
    <xf numFmtId="0" fontId="15" fillId="0" borderId="14" xfId="47" applyFont="1" applyFill="1" applyBorder="1" applyAlignment="1" applyProtection="1">
      <alignment horizontal="center" readingOrder="1"/>
      <protection locked="0"/>
    </xf>
    <xf numFmtId="0" fontId="15" fillId="0" borderId="14" xfId="0" applyFont="1" applyBorder="1" applyAlignment="1">
      <alignment horizontal="center" wrapText="1" readingOrder="1"/>
    </xf>
    <xf numFmtId="0" fontId="15" fillId="0" borderId="0" xfId="47" applyFont="1" applyFill="1" applyAlignment="1" applyProtection="1">
      <alignment horizontal="center" readingOrder="1"/>
      <protection locked="0"/>
    </xf>
    <xf numFmtId="0" fontId="15" fillId="24" borderId="14" xfId="0" applyFont="1" applyFill="1" applyBorder="1" applyAlignment="1">
      <alignment readingOrder="1"/>
    </xf>
    <xf numFmtId="0" fontId="15" fillId="24" borderId="14" xfId="0" applyFont="1" applyFill="1" applyBorder="1" applyAlignment="1">
      <alignment horizontal="justify" wrapText="1"/>
    </xf>
    <xf numFmtId="0" fontId="15" fillId="24" borderId="14" xfId="0" applyFont="1" applyFill="1" applyBorder="1" applyAlignment="1">
      <alignment wrapText="1"/>
    </xf>
    <xf numFmtId="0" fontId="15" fillId="24" borderId="14" xfId="47" applyFont="1" applyFill="1" applyBorder="1" applyAlignment="1" applyProtection="1">
      <alignment readingOrder="1"/>
      <protection locked="0"/>
    </xf>
    <xf numFmtId="0" fontId="15" fillId="24" borderId="14" xfId="47" applyFont="1" applyFill="1" applyBorder="1" applyAlignment="1" applyProtection="1">
      <alignment readingOrder="1"/>
      <protection/>
    </xf>
    <xf numFmtId="172" fontId="15" fillId="24" borderId="14" xfId="47" applyNumberFormat="1" applyFont="1" applyFill="1" applyBorder="1" applyAlignment="1">
      <alignment horizontal="left" readingOrder="1"/>
      <protection/>
    </xf>
    <xf numFmtId="172" fontId="15" fillId="0" borderId="14" xfId="47" applyNumberFormat="1" applyFont="1" applyBorder="1" applyAlignment="1">
      <alignment horizontal="left" readingOrder="1"/>
      <protection/>
    </xf>
    <xf numFmtId="1" fontId="15" fillId="0" borderId="14" xfId="47" applyNumberFormat="1" applyFont="1" applyBorder="1" applyAlignment="1">
      <alignment horizontal="center" readingOrder="1"/>
      <protection/>
    </xf>
    <xf numFmtId="0" fontId="15" fillId="0" borderId="0" xfId="0" applyFont="1" applyBorder="1" applyAlignment="1">
      <alignment horizontal="center" wrapText="1"/>
    </xf>
    <xf numFmtId="0" fontId="16" fillId="0" borderId="0" xfId="47" applyFont="1" applyBorder="1" applyAlignment="1">
      <alignment readingOrder="1"/>
      <protection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47" applyFont="1" applyBorder="1" applyAlignment="1">
      <alignment horizontal="center" readingOrder="1"/>
      <protection/>
    </xf>
    <xf numFmtId="0" fontId="1" fillId="0" borderId="0" xfId="47" applyFont="1" applyBorder="1" applyAlignment="1">
      <alignment horizontal="center" readingOrder="1"/>
      <protection/>
    </xf>
    <xf numFmtId="1" fontId="1" fillId="0" borderId="0" xfId="47" applyNumberFormat="1" applyFont="1" applyBorder="1" applyAlignment="1">
      <alignment horizontal="center" readingOrder="1"/>
      <protection/>
    </xf>
    <xf numFmtId="0" fontId="15" fillId="24" borderId="0" xfId="0" applyFont="1" applyFill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center" wrapText="1" readingOrder="1"/>
    </xf>
    <xf numFmtId="0" fontId="15" fillId="0" borderId="0" xfId="47" applyFont="1" applyBorder="1" applyAlignment="1" applyProtection="1">
      <alignment horizontal="center" readingOrder="1"/>
      <protection locked="0"/>
    </xf>
    <xf numFmtId="172" fontId="3" fillId="0" borderId="0" xfId="47" applyNumberFormat="1" applyFont="1" applyBorder="1" applyAlignment="1" applyProtection="1">
      <alignment horizontal="center" readingOrder="1"/>
      <protection locked="0"/>
    </xf>
    <xf numFmtId="1" fontId="3" fillId="0" borderId="0" xfId="47" applyNumberFormat="1" applyFont="1" applyBorder="1" applyAlignment="1" applyProtection="1">
      <alignment horizontal="center" readingOrder="1"/>
      <protection locked="0"/>
    </xf>
    <xf numFmtId="172" fontId="4" fillId="0" borderId="0" xfId="47" applyNumberFormat="1" applyFont="1" applyBorder="1" applyAlignment="1">
      <alignment horizontal="center" readingOrder="1"/>
      <protection/>
    </xf>
    <xf numFmtId="172" fontId="3" fillId="0" borderId="0" xfId="47" applyNumberFormat="1" applyFont="1" applyBorder="1" applyAlignment="1">
      <alignment horizontal="center" readingOrder="1"/>
      <protection/>
    </xf>
    <xf numFmtId="172" fontId="5" fillId="0" borderId="0" xfId="47" applyNumberFormat="1" applyFont="1" applyBorder="1" applyAlignment="1">
      <alignment horizontal="center" readingOrder="1"/>
      <protection/>
    </xf>
    <xf numFmtId="0" fontId="15" fillId="0" borderId="0" xfId="0" applyFont="1" applyBorder="1" applyAlignment="1">
      <alignment wrapText="1"/>
    </xf>
    <xf numFmtId="172" fontId="3" fillId="0" borderId="14" xfId="47" applyNumberFormat="1" applyFont="1" applyBorder="1" applyAlignment="1" applyProtection="1">
      <alignment horizontal="center" readingOrder="1"/>
      <protection locked="0"/>
    </xf>
    <xf numFmtId="1" fontId="3" fillId="0" borderId="14" xfId="47" applyNumberFormat="1" applyFont="1" applyBorder="1" applyAlignment="1" applyProtection="1">
      <alignment horizontal="center" readingOrder="1"/>
      <protection locked="0"/>
    </xf>
    <xf numFmtId="172" fontId="4" fillId="0" borderId="14" xfId="47" applyNumberFormat="1" applyFont="1" applyBorder="1" applyAlignment="1">
      <alignment horizontal="center" readingOrder="1"/>
      <protection/>
    </xf>
    <xf numFmtId="172" fontId="3" fillId="0" borderId="14" xfId="47" applyNumberFormat="1" applyFont="1" applyBorder="1" applyAlignment="1">
      <alignment horizontal="center" readingOrder="1"/>
      <protection/>
    </xf>
    <xf numFmtId="172" fontId="5" fillId="0" borderId="14" xfId="47" applyNumberFormat="1" applyFont="1" applyBorder="1" applyAlignment="1">
      <alignment horizontal="center" readingOrder="1"/>
      <protection/>
    </xf>
    <xf numFmtId="0" fontId="15" fillId="0" borderId="14" xfId="0" applyFont="1" applyFill="1" applyBorder="1" applyAlignment="1">
      <alignment horizontal="justify" wrapText="1"/>
    </xf>
    <xf numFmtId="1" fontId="16" fillId="0" borderId="0" xfId="47" applyNumberFormat="1" applyFont="1" applyFill="1" applyBorder="1" applyAlignment="1" applyProtection="1">
      <alignment horizontal="left" readingOrder="1"/>
      <protection/>
    </xf>
    <xf numFmtId="0" fontId="15" fillId="0" borderId="21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center" wrapText="1" readingOrder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47" applyFont="1" applyBorder="1" applyAlignment="1">
      <alignment horizontal="center" readingOrder="1"/>
      <protection/>
    </xf>
    <xf numFmtId="172" fontId="20" fillId="0" borderId="14" xfId="47" applyNumberFormat="1" applyFont="1" applyBorder="1" applyAlignment="1">
      <alignment horizontal="center" readingOrder="1"/>
      <protection/>
    </xf>
    <xf numFmtId="172" fontId="20" fillId="0" borderId="0" xfId="47" applyNumberFormat="1" applyFont="1" applyBorder="1" applyAlignment="1">
      <alignment horizontal="center" readingOrder="1"/>
      <protection/>
    </xf>
    <xf numFmtId="0" fontId="17" fillId="0" borderId="0" xfId="0" applyFont="1" applyBorder="1" applyAlignment="1">
      <alignment/>
    </xf>
    <xf numFmtId="0" fontId="21" fillId="0" borderId="14" xfId="47" applyFont="1" applyBorder="1" applyAlignment="1">
      <alignment horizontal="center" readingOrder="1"/>
      <protection/>
    </xf>
    <xf numFmtId="0" fontId="22" fillId="0" borderId="0" xfId="0" applyFont="1" applyAlignment="1">
      <alignment/>
    </xf>
    <xf numFmtId="0" fontId="23" fillId="0" borderId="14" xfId="47" applyFont="1" applyBorder="1" applyAlignment="1">
      <alignment horizontal="center" readingOrder="1"/>
      <protection/>
    </xf>
    <xf numFmtId="0" fontId="23" fillId="0" borderId="0" xfId="47" applyFont="1" applyBorder="1" applyAlignment="1">
      <alignment horizontal="center" readingOrder="1"/>
      <protection/>
    </xf>
    <xf numFmtId="172" fontId="24" fillId="0" borderId="14" xfId="47" applyNumberFormat="1" applyFont="1" applyBorder="1" applyAlignment="1">
      <alignment horizontal="center" readingOrder="1"/>
      <protection/>
    </xf>
    <xf numFmtId="172" fontId="24" fillId="0" borderId="0" xfId="47" applyNumberFormat="1" applyFont="1" applyBorder="1" applyAlignment="1">
      <alignment horizontal="center" readingOrder="1"/>
      <protection/>
    </xf>
    <xf numFmtId="0" fontId="22" fillId="0" borderId="0" xfId="0" applyFont="1" applyBorder="1" applyAlignment="1">
      <alignment/>
    </xf>
    <xf numFmtId="0" fontId="15" fillId="0" borderId="14" xfId="47" applyFont="1" applyBorder="1" applyAlignment="1">
      <alignment horizontal="center" readingOrder="1"/>
      <protection/>
    </xf>
    <xf numFmtId="0" fontId="3" fillId="0" borderId="14" xfId="47" applyFont="1" applyBorder="1" applyAlignment="1">
      <alignment readingOrder="1"/>
      <protection/>
    </xf>
    <xf numFmtId="0" fontId="4" fillId="0" borderId="14" xfId="47" applyFont="1" applyBorder="1" applyAlignment="1">
      <alignment horizontal="center" readingOrder="1"/>
      <protection/>
    </xf>
    <xf numFmtId="1" fontId="3" fillId="0" borderId="14" xfId="47" applyNumberFormat="1" applyFont="1" applyBorder="1" applyAlignment="1">
      <alignment horizontal="center" readingOrder="1"/>
      <protection/>
    </xf>
    <xf numFmtId="0" fontId="17" fillId="0" borderId="14" xfId="47" applyFont="1" applyFill="1" applyBorder="1" applyAlignment="1">
      <alignment readingOrder="1"/>
      <protection/>
    </xf>
    <xf numFmtId="0" fontId="17" fillId="0" borderId="14" xfId="47" applyFont="1" applyFill="1" applyBorder="1" applyAlignment="1">
      <alignment horizontal="center" readingOrder="1"/>
      <protection/>
    </xf>
    <xf numFmtId="0" fontId="17" fillId="0" borderId="14" xfId="47" applyFont="1" applyBorder="1" applyAlignment="1">
      <alignment readingOrder="1"/>
      <protection/>
    </xf>
    <xf numFmtId="0" fontId="17" fillId="0" borderId="14" xfId="47" applyFont="1" applyBorder="1" applyAlignment="1">
      <alignment horizontal="center" readingOrder="1"/>
      <protection/>
    </xf>
    <xf numFmtId="0" fontId="4" fillId="0" borderId="14" xfId="47" applyFont="1" applyBorder="1" applyAlignment="1">
      <alignment horizontal="center" readingOrder="1"/>
      <protection/>
    </xf>
    <xf numFmtId="172" fontId="20" fillId="0" borderId="0" xfId="47" applyNumberFormat="1" applyFont="1" applyBorder="1" applyAlignment="1">
      <alignment horizontal="center" readingOrder="1"/>
      <protection/>
    </xf>
    <xf numFmtId="0" fontId="20" fillId="0" borderId="0" xfId="47" applyNumberFormat="1" applyFont="1" applyBorder="1" applyAlignment="1">
      <alignment horizontal="center" readingOrder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0" fontId="16" fillId="0" borderId="18" xfId="47" applyFont="1" applyBorder="1" applyAlignment="1">
      <alignment readingOrder="1"/>
      <protection/>
    </xf>
    <xf numFmtId="0" fontId="16" fillId="0" borderId="18" xfId="47" applyFont="1" applyFill="1" applyBorder="1" applyAlignment="1">
      <alignment readingOrder="1"/>
      <protection/>
    </xf>
    <xf numFmtId="0" fontId="15" fillId="0" borderId="0" xfId="47" applyFont="1" applyFill="1" applyBorder="1" applyAlignment="1" applyProtection="1">
      <alignment readingOrder="1"/>
      <protection/>
    </xf>
    <xf numFmtId="0" fontId="15" fillId="0" borderId="0" xfId="47" applyFont="1" applyFill="1" applyBorder="1" applyAlignment="1" applyProtection="1">
      <alignment horizontal="center" readingOrder="1"/>
      <protection/>
    </xf>
    <xf numFmtId="172" fontId="5" fillId="0" borderId="0" xfId="47" applyNumberFormat="1" applyFont="1" applyFill="1" applyBorder="1" applyAlignment="1">
      <alignment horizontal="center" readingOrder="1"/>
      <protection/>
    </xf>
    <xf numFmtId="172" fontId="3" fillId="0" borderId="14" xfId="47" applyNumberFormat="1" applyFont="1" applyFill="1" applyBorder="1" applyAlignment="1" applyProtection="1">
      <alignment horizontal="center" readingOrder="1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4" xfId="47" applyFont="1" applyBorder="1" applyAlignment="1">
      <alignment horizontal="center" readingOrder="1"/>
      <protection/>
    </xf>
    <xf numFmtId="0" fontId="16" fillId="0" borderId="0" xfId="47" applyFont="1" applyBorder="1" applyAlignment="1">
      <alignment horizontal="left" readingOrder="1"/>
      <protection/>
    </xf>
    <xf numFmtId="0" fontId="4" fillId="0" borderId="22" xfId="47" applyFont="1" applyBorder="1" applyAlignment="1">
      <alignment horizontal="center" readingOrder="1"/>
      <protection/>
    </xf>
    <xf numFmtId="0" fontId="4" fillId="0" borderId="23" xfId="47" applyFont="1" applyBorder="1" applyAlignment="1">
      <alignment horizontal="center" readingOrder="1"/>
      <protection/>
    </xf>
    <xf numFmtId="0" fontId="4" fillId="0" borderId="24" xfId="47" applyFont="1" applyBorder="1" applyAlignment="1">
      <alignment horizontal="center" readingOrder="1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3. LITOMĚŘICKÝ KALICH1" xfId="47"/>
    <cellStyle name="normální_ÚČETNICTVÍ SK GT 2006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37.7109375" style="0" customWidth="1"/>
    <col min="2" max="2" width="9.28125" style="39" customWidth="1"/>
    <col min="3" max="3" width="11.28125" style="0" customWidth="1"/>
    <col min="4" max="4" width="19.8515625" style="0" customWidth="1"/>
    <col min="6" max="6" width="37.57421875" style="0" customWidth="1"/>
  </cols>
  <sheetData>
    <row r="1" spans="2:5" ht="32.25" customHeight="1">
      <c r="B1" s="40" t="s">
        <v>174</v>
      </c>
      <c r="E1" s="2" t="s">
        <v>175</v>
      </c>
    </row>
    <row r="2" ht="44.25" customHeight="1"/>
    <row r="3" spans="2:5" ht="60" customHeight="1">
      <c r="B3" s="144" t="s">
        <v>188</v>
      </c>
      <c r="C3" s="144"/>
      <c r="D3" s="144"/>
      <c r="E3" s="144"/>
    </row>
    <row r="4" spans="1:6" ht="59.25" customHeight="1">
      <c r="A4" s="143"/>
      <c r="B4" s="143"/>
      <c r="C4" s="143"/>
      <c r="D4" s="143"/>
      <c r="E4" s="143"/>
      <c r="F4" s="143"/>
    </row>
    <row r="5" spans="2:5" ht="12.75">
      <c r="B5" s="142"/>
      <c r="C5" s="142"/>
      <c r="D5" s="142"/>
      <c r="E5" s="142"/>
    </row>
    <row r="7" spans="2:5" ht="12.75">
      <c r="B7" s="39" t="s">
        <v>16</v>
      </c>
      <c r="C7" t="s">
        <v>173</v>
      </c>
      <c r="D7" s="1" t="s">
        <v>21</v>
      </c>
      <c r="E7" t="s">
        <v>170</v>
      </c>
    </row>
    <row r="8" ht="12.75">
      <c r="D8" s="1"/>
    </row>
    <row r="10" spans="2:5" ht="12.75">
      <c r="B10" s="39">
        <v>1</v>
      </c>
      <c r="C10" t="s">
        <v>19</v>
      </c>
      <c r="D10" s="1" t="s">
        <v>20</v>
      </c>
      <c r="E10" t="s">
        <v>17</v>
      </c>
    </row>
    <row r="11" spans="2:5" ht="12.75">
      <c r="B11" s="39">
        <v>2</v>
      </c>
      <c r="C11" t="s">
        <v>242</v>
      </c>
      <c r="D11" s="1" t="s">
        <v>187</v>
      </c>
      <c r="E11" t="s">
        <v>144</v>
      </c>
    </row>
    <row r="12" spans="2:5" ht="12.75">
      <c r="B12" s="39">
        <v>3</v>
      </c>
      <c r="C12" t="s">
        <v>182</v>
      </c>
      <c r="D12" s="1" t="s">
        <v>183</v>
      </c>
      <c r="E12" t="s">
        <v>18</v>
      </c>
    </row>
    <row r="13" spans="2:5" ht="12.75">
      <c r="B13" s="39">
        <v>4</v>
      </c>
      <c r="C13" t="s">
        <v>184</v>
      </c>
      <c r="D13" s="1" t="s">
        <v>185</v>
      </c>
      <c r="E13" t="s">
        <v>186</v>
      </c>
    </row>
    <row r="14" spans="2:5" ht="12.75">
      <c r="B14" s="39">
        <v>5</v>
      </c>
      <c r="C14" t="s">
        <v>31</v>
      </c>
      <c r="D14" s="1" t="s">
        <v>32</v>
      </c>
      <c r="E14" t="s">
        <v>33</v>
      </c>
    </row>
    <row r="16" spans="2:5" ht="12.75">
      <c r="B16" s="39">
        <v>6</v>
      </c>
      <c r="C16" t="s">
        <v>171</v>
      </c>
      <c r="D16" s="1" t="s">
        <v>172</v>
      </c>
      <c r="E16" t="s">
        <v>144</v>
      </c>
    </row>
    <row r="17" spans="2:5" ht="12.75">
      <c r="B17" s="39">
        <v>7</v>
      </c>
      <c r="C17" t="s">
        <v>180</v>
      </c>
      <c r="D17" s="1" t="s">
        <v>181</v>
      </c>
      <c r="E17" t="s">
        <v>17</v>
      </c>
    </row>
    <row r="19" ht="12" customHeight="1">
      <c r="D19" s="1"/>
    </row>
    <row r="20" ht="16.5" customHeight="1">
      <c r="D20" s="1"/>
    </row>
    <row r="21" ht="12.75">
      <c r="D21" s="1"/>
    </row>
    <row r="23" ht="12.75">
      <c r="D23" s="1"/>
    </row>
    <row r="24" ht="12.75">
      <c r="F24" s="130">
        <v>1</v>
      </c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30" ht="12.75">
      <c r="D30" s="1"/>
    </row>
    <row r="31" ht="12.75">
      <c r="D31" s="1"/>
    </row>
  </sheetData>
  <sheetProtection/>
  <mergeCells count="3">
    <mergeCell ref="B5:E5"/>
    <mergeCell ref="A4:F4"/>
    <mergeCell ref="B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0"/>
  <sheetViews>
    <sheetView view="pageLayout" workbookViewId="0" topLeftCell="A1">
      <selection activeCell="AG96" sqref="AG96"/>
    </sheetView>
  </sheetViews>
  <sheetFormatPr defaultColWidth="9.140625" defaultRowHeight="12.75"/>
  <cols>
    <col min="1" max="1" width="2.8515625" style="0" customWidth="1"/>
    <col min="2" max="2" width="10.7109375" style="0" customWidth="1"/>
    <col min="3" max="3" width="7.28125" style="0" customWidth="1"/>
    <col min="4" max="4" width="5.421875" style="0" customWidth="1"/>
    <col min="5" max="5" width="4.7109375" style="0" customWidth="1"/>
    <col min="6" max="6" width="3.28125" style="0" customWidth="1"/>
    <col min="7" max="7" width="3.421875" style="0" customWidth="1"/>
    <col min="8" max="8" width="3.140625" style="0" customWidth="1"/>
    <col min="9" max="10" width="3.421875" style="0" customWidth="1"/>
    <col min="11" max="11" width="3.00390625" style="0" customWidth="1"/>
    <col min="12" max="12" width="2.7109375" style="0" customWidth="1"/>
    <col min="13" max="13" width="5.140625" style="0" customWidth="1"/>
    <col min="14" max="14" width="3.8515625" style="0" customWidth="1"/>
    <col min="15" max="16" width="3.28125" style="0" customWidth="1"/>
    <col min="17" max="17" width="3.00390625" style="0" customWidth="1"/>
    <col min="18" max="18" width="3.57421875" style="0" customWidth="1"/>
    <col min="19" max="19" width="4.28125" style="0" customWidth="1"/>
    <col min="20" max="20" width="3.421875" style="0" customWidth="1"/>
    <col min="21" max="21" width="2.57421875" style="0" customWidth="1"/>
    <col min="22" max="22" width="5.7109375" style="0" customWidth="1"/>
    <col min="23" max="23" width="4.57421875" style="0" customWidth="1"/>
    <col min="24" max="24" width="3.421875" style="0" customWidth="1"/>
    <col min="25" max="26" width="3.7109375" style="0" customWidth="1"/>
    <col min="27" max="27" width="3.421875" style="0" customWidth="1"/>
    <col min="28" max="28" width="3.57421875" style="0" customWidth="1"/>
    <col min="29" max="29" width="4.140625" style="0" customWidth="1"/>
    <col min="30" max="30" width="3.8515625" style="0" customWidth="1"/>
    <col min="31" max="31" width="2.7109375" style="0" customWidth="1"/>
    <col min="32" max="32" width="6.7109375" style="113" customWidth="1"/>
    <col min="33" max="33" width="6.00390625" style="107" customWidth="1"/>
    <col min="34" max="34" width="6.57421875" style="0" customWidth="1"/>
  </cols>
  <sheetData>
    <row r="1" spans="1:3" ht="18">
      <c r="A1" s="77" t="s">
        <v>168</v>
      </c>
      <c r="C1" s="104" t="s">
        <v>176</v>
      </c>
    </row>
    <row r="2" spans="1:3" ht="8.25" customHeight="1">
      <c r="A2" s="77"/>
      <c r="C2" s="104"/>
    </row>
    <row r="3" spans="1:33" s="3" customFormat="1" ht="12.75" customHeight="1">
      <c r="A3" s="43"/>
      <c r="B3" s="44"/>
      <c r="C3" s="44"/>
      <c r="D3" s="62"/>
      <c r="E3" s="45"/>
      <c r="F3" s="119"/>
      <c r="G3" s="12"/>
      <c r="H3" s="12"/>
      <c r="I3" s="120"/>
      <c r="J3" s="121" t="s">
        <v>0</v>
      </c>
      <c r="K3" s="12"/>
      <c r="L3" s="122"/>
      <c r="M3" s="12"/>
      <c r="N3" s="145" t="s">
        <v>1</v>
      </c>
      <c r="O3" s="145"/>
      <c r="P3" s="145"/>
      <c r="Q3" s="145"/>
      <c r="R3" s="145"/>
      <c r="S3" s="145"/>
      <c r="T3" s="145"/>
      <c r="U3" s="145"/>
      <c r="V3" s="145"/>
      <c r="W3" s="14"/>
      <c r="X3" s="12"/>
      <c r="Y3" s="12"/>
      <c r="Z3" s="12"/>
      <c r="AA3" s="12"/>
      <c r="AB3" s="120"/>
      <c r="AC3" s="121" t="s">
        <v>3</v>
      </c>
      <c r="AD3" s="12"/>
      <c r="AE3" s="122"/>
      <c r="AF3" s="114"/>
      <c r="AG3" s="112" t="s">
        <v>2</v>
      </c>
    </row>
    <row r="4" spans="1:33" s="16" customFormat="1" ht="11.25">
      <c r="A4" s="43"/>
      <c r="B4" s="123" t="s">
        <v>29</v>
      </c>
      <c r="C4" s="123" t="s">
        <v>4</v>
      </c>
      <c r="D4" s="124" t="s">
        <v>30</v>
      </c>
      <c r="E4" s="125" t="s">
        <v>5</v>
      </c>
      <c r="F4" s="126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2" t="s">
        <v>23</v>
      </c>
      <c r="M4" s="14" t="s">
        <v>2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4" t="s">
        <v>15</v>
      </c>
      <c r="T4" s="14" t="s">
        <v>13</v>
      </c>
      <c r="U4" s="122" t="s">
        <v>23</v>
      </c>
      <c r="V4" s="14" t="s">
        <v>2</v>
      </c>
      <c r="W4" s="127" t="s">
        <v>169</v>
      </c>
      <c r="X4" s="12" t="s">
        <v>7</v>
      </c>
      <c r="Y4" s="12" t="s">
        <v>8</v>
      </c>
      <c r="Z4" s="12" t="s">
        <v>9</v>
      </c>
      <c r="AA4" s="12" t="s">
        <v>10</v>
      </c>
      <c r="AB4" s="12" t="s">
        <v>11</v>
      </c>
      <c r="AC4" s="14" t="s">
        <v>12</v>
      </c>
      <c r="AD4" s="14" t="s">
        <v>13</v>
      </c>
      <c r="AE4" s="122" t="s">
        <v>23</v>
      </c>
      <c r="AF4" s="12" t="s">
        <v>2</v>
      </c>
      <c r="AG4" s="112" t="s">
        <v>14</v>
      </c>
    </row>
    <row r="5" spans="1:34" ht="15.75">
      <c r="A5" s="78"/>
      <c r="B5" s="131" t="s">
        <v>237</v>
      </c>
      <c r="C5" s="76"/>
      <c r="D5" s="76"/>
      <c r="E5" s="76"/>
      <c r="F5" s="79"/>
      <c r="G5" s="17"/>
      <c r="H5" s="17"/>
      <c r="I5" s="17"/>
      <c r="J5" s="17"/>
      <c r="K5" s="17"/>
      <c r="L5" s="18"/>
      <c r="M5" s="80"/>
      <c r="N5" s="17"/>
      <c r="O5" s="17"/>
      <c r="P5" s="17"/>
      <c r="Q5" s="17"/>
      <c r="R5" s="17"/>
      <c r="S5" s="80"/>
      <c r="T5" s="80"/>
      <c r="U5" s="81"/>
      <c r="V5" s="80"/>
      <c r="W5" s="80"/>
      <c r="X5" s="17"/>
      <c r="Y5" s="17"/>
      <c r="Z5" s="17"/>
      <c r="AA5" s="17"/>
      <c r="AB5" s="17"/>
      <c r="AC5" s="80"/>
      <c r="AD5" s="80"/>
      <c r="AE5" s="81"/>
      <c r="AF5" s="115"/>
      <c r="AG5" s="108"/>
      <c r="AH5" s="39" t="s">
        <v>241</v>
      </c>
    </row>
    <row r="6" spans="1:34" ht="15">
      <c r="A6" s="105">
        <v>2</v>
      </c>
      <c r="B6" s="97" t="s">
        <v>163</v>
      </c>
      <c r="C6" s="42" t="s">
        <v>164</v>
      </c>
      <c r="D6" s="65">
        <v>2002</v>
      </c>
      <c r="E6" s="59" t="s">
        <v>204</v>
      </c>
      <c r="F6" s="41">
        <v>5</v>
      </c>
      <c r="G6" s="92">
        <v>3.9</v>
      </c>
      <c r="H6" s="92">
        <v>3.7</v>
      </c>
      <c r="I6" s="92">
        <v>3.6</v>
      </c>
      <c r="J6" s="92">
        <v>3.4</v>
      </c>
      <c r="K6" s="92">
        <v>3.9</v>
      </c>
      <c r="L6" s="93">
        <v>0</v>
      </c>
      <c r="M6" s="94">
        <f>SUM(G6:K6)-MAX(G6:K6)-MIN(G6:K6)-L6</f>
        <v>11.2</v>
      </c>
      <c r="N6" s="92">
        <v>4</v>
      </c>
      <c r="O6" s="92">
        <v>4</v>
      </c>
      <c r="P6" s="92">
        <v>3.7</v>
      </c>
      <c r="Q6" s="92">
        <v>3.5</v>
      </c>
      <c r="R6" s="92">
        <v>3.6</v>
      </c>
      <c r="S6" s="95">
        <f>SUM(N6:R6)-MAX(N6:R6)-MIN(N6:R6)</f>
        <v>11.3</v>
      </c>
      <c r="T6" s="92">
        <v>0.1</v>
      </c>
      <c r="U6" s="93">
        <v>0</v>
      </c>
      <c r="V6" s="94">
        <f>SUM(S6+T6-U6)</f>
        <v>11.4</v>
      </c>
      <c r="W6" s="96">
        <f>SUM(M6+V6)</f>
        <v>22.6</v>
      </c>
      <c r="X6" s="92"/>
      <c r="Y6" s="92"/>
      <c r="Z6" s="92"/>
      <c r="AA6" s="92"/>
      <c r="AB6" s="92"/>
      <c r="AC6" s="95">
        <f>SUM(X6:AB6)-MAX(X6:AB6)-MIN(X6:AB6)</f>
        <v>0</v>
      </c>
      <c r="AD6" s="92"/>
      <c r="AE6" s="93">
        <v>0</v>
      </c>
      <c r="AF6" s="116">
        <f>SUM(AC6+AD6-AE6)</f>
        <v>0</v>
      </c>
      <c r="AG6" s="109">
        <f>SUM(W6+AF6)</f>
        <v>22.6</v>
      </c>
      <c r="AH6" s="140">
        <v>1</v>
      </c>
    </row>
    <row r="7" spans="1:34" ht="15">
      <c r="A7" s="105">
        <v>3</v>
      </c>
      <c r="B7" s="97" t="s">
        <v>217</v>
      </c>
      <c r="C7" s="42" t="s">
        <v>218</v>
      </c>
      <c r="D7" s="65">
        <v>2001</v>
      </c>
      <c r="E7" s="41" t="s">
        <v>216</v>
      </c>
      <c r="F7" s="41">
        <v>5</v>
      </c>
      <c r="G7" s="92">
        <v>3.8</v>
      </c>
      <c r="H7" s="92">
        <v>3.7</v>
      </c>
      <c r="I7" s="92">
        <v>3.5</v>
      </c>
      <c r="J7" s="92">
        <v>3.4</v>
      </c>
      <c r="K7" s="92">
        <v>3.4</v>
      </c>
      <c r="L7" s="93">
        <v>0</v>
      </c>
      <c r="M7" s="94">
        <f>SUM(G7:K7)-MAX(G7:K7)-MIN(G7:K7)-L7</f>
        <v>10.6</v>
      </c>
      <c r="N7" s="92">
        <v>3.6</v>
      </c>
      <c r="O7" s="92">
        <v>3.9</v>
      </c>
      <c r="P7" s="92">
        <v>3.8</v>
      </c>
      <c r="Q7" s="92">
        <v>3.4</v>
      </c>
      <c r="R7" s="92">
        <v>3.3</v>
      </c>
      <c r="S7" s="95">
        <f>SUM(N7:R7)-MAX(N7:R7)-MIN(N7:R7)</f>
        <v>10.8</v>
      </c>
      <c r="T7" s="92">
        <v>0.2</v>
      </c>
      <c r="U7" s="93">
        <v>0</v>
      </c>
      <c r="V7" s="94">
        <f>SUM(S7+T7-U7)</f>
        <v>11</v>
      </c>
      <c r="W7" s="96">
        <f>SUM(M7+V7)</f>
        <v>21.6</v>
      </c>
      <c r="X7" s="92"/>
      <c r="Y7" s="92"/>
      <c r="Z7" s="92"/>
      <c r="AA7" s="92"/>
      <c r="AB7" s="92"/>
      <c r="AC7" s="95">
        <f>SUM(X7:AB7)-MAX(X7:AB7)-MIN(X7:AB7)</f>
        <v>0</v>
      </c>
      <c r="AD7" s="92"/>
      <c r="AE7" s="93">
        <v>0</v>
      </c>
      <c r="AF7" s="116">
        <f>SUM(AC7+AD7-AE7)</f>
        <v>0</v>
      </c>
      <c r="AG7" s="109">
        <f>SUM(W7+AF7)</f>
        <v>21.6</v>
      </c>
      <c r="AH7" s="140">
        <v>2</v>
      </c>
    </row>
    <row r="8" spans="1:34" ht="15">
      <c r="A8" s="105">
        <v>1</v>
      </c>
      <c r="B8" s="97" t="s">
        <v>200</v>
      </c>
      <c r="C8" s="42" t="s">
        <v>99</v>
      </c>
      <c r="D8" s="65">
        <v>2002</v>
      </c>
      <c r="E8" s="59" t="s">
        <v>201</v>
      </c>
      <c r="F8" s="41">
        <v>5</v>
      </c>
      <c r="G8" s="92">
        <v>3</v>
      </c>
      <c r="H8" s="92">
        <v>3.3</v>
      </c>
      <c r="I8" s="92">
        <v>2.7</v>
      </c>
      <c r="J8" s="92">
        <v>2.9</v>
      </c>
      <c r="K8" s="92">
        <v>3.2</v>
      </c>
      <c r="L8" s="93">
        <v>0</v>
      </c>
      <c r="M8" s="94">
        <f>SUM(G8:K8)-MAX(G8:K8)-MIN(G8:K8)-L8</f>
        <v>9.100000000000001</v>
      </c>
      <c r="N8" s="92">
        <v>2.8</v>
      </c>
      <c r="O8" s="92">
        <v>3</v>
      </c>
      <c r="P8" s="92">
        <v>2.9</v>
      </c>
      <c r="Q8" s="92">
        <v>2.9</v>
      </c>
      <c r="R8" s="92">
        <v>3.1</v>
      </c>
      <c r="S8" s="95">
        <f>SUM(N8:R8)-MAX(N8:R8)-MIN(N8:R8)</f>
        <v>8.8</v>
      </c>
      <c r="T8" s="92">
        <v>0.2</v>
      </c>
      <c r="U8" s="93">
        <v>0</v>
      </c>
      <c r="V8" s="94">
        <f>SUM(S8+T8-U8)</f>
        <v>9</v>
      </c>
      <c r="W8" s="96">
        <f>SUM(M8+V8)</f>
        <v>18.1</v>
      </c>
      <c r="X8" s="92"/>
      <c r="Y8" s="92"/>
      <c r="Z8" s="92"/>
      <c r="AA8" s="92"/>
      <c r="AB8" s="92"/>
      <c r="AC8" s="95">
        <f>SUM(X8:AB8)-MAX(X8:AB8)-MIN(X8:AB8)</f>
        <v>0</v>
      </c>
      <c r="AD8" s="92"/>
      <c r="AE8" s="93">
        <v>0</v>
      </c>
      <c r="AF8" s="116">
        <f>SUM(AC8+AD8-AE8)</f>
        <v>0</v>
      </c>
      <c r="AG8" s="109">
        <f>SUM(W8+AF8)</f>
        <v>18.1</v>
      </c>
      <c r="AH8" s="140">
        <v>3</v>
      </c>
    </row>
    <row r="9" spans="1:33" ht="15">
      <c r="A9" s="106"/>
      <c r="G9" s="86"/>
      <c r="H9" s="86"/>
      <c r="I9" s="86"/>
      <c r="J9" s="86"/>
      <c r="K9" s="86"/>
      <c r="L9" s="87"/>
      <c r="M9" s="88"/>
      <c r="N9" s="86"/>
      <c r="O9" s="86"/>
      <c r="P9" s="86"/>
      <c r="Q9" s="86"/>
      <c r="R9" s="86"/>
      <c r="S9" s="89"/>
      <c r="T9" s="86"/>
      <c r="U9" s="87"/>
      <c r="V9" s="88"/>
      <c r="W9" s="90"/>
      <c r="X9" s="86"/>
      <c r="Y9" s="86"/>
      <c r="Z9" s="86"/>
      <c r="AA9" s="86"/>
      <c r="AB9" s="86"/>
      <c r="AC9" s="89"/>
      <c r="AD9" s="86"/>
      <c r="AE9" s="87"/>
      <c r="AF9" s="117"/>
      <c r="AG9" s="110"/>
    </row>
    <row r="10" spans="1:34" ht="15.75">
      <c r="A10" s="78"/>
      <c r="B10" s="131" t="s">
        <v>236</v>
      </c>
      <c r="C10" s="76"/>
      <c r="D10" s="76"/>
      <c r="E10" s="76"/>
      <c r="F10" s="79"/>
      <c r="G10" s="17"/>
      <c r="H10" s="17"/>
      <c r="I10" s="17"/>
      <c r="J10" s="17"/>
      <c r="K10" s="17"/>
      <c r="L10" s="18"/>
      <c r="M10" s="80"/>
      <c r="N10" s="17"/>
      <c r="O10" s="17"/>
      <c r="P10" s="17"/>
      <c r="Q10" s="17"/>
      <c r="R10" s="17"/>
      <c r="S10" s="80"/>
      <c r="T10" s="80"/>
      <c r="U10" s="81"/>
      <c r="V10" s="80"/>
      <c r="W10" s="80"/>
      <c r="X10" s="17"/>
      <c r="Y10" s="17"/>
      <c r="Z10" s="17"/>
      <c r="AA10" s="17"/>
      <c r="AB10" s="17"/>
      <c r="AC10" s="80"/>
      <c r="AD10" s="80"/>
      <c r="AE10" s="81"/>
      <c r="AF10" s="115"/>
      <c r="AG10" s="108"/>
      <c r="AH10" s="39" t="s">
        <v>241</v>
      </c>
    </row>
    <row r="11" spans="1:34" ht="15">
      <c r="A11" s="105">
        <v>4</v>
      </c>
      <c r="B11" s="97" t="s">
        <v>192</v>
      </c>
      <c r="C11" s="42" t="s">
        <v>159</v>
      </c>
      <c r="D11" s="65">
        <v>2001</v>
      </c>
      <c r="E11" s="59" t="s">
        <v>191</v>
      </c>
      <c r="F11" s="41">
        <v>5</v>
      </c>
      <c r="G11" s="92">
        <v>3.7</v>
      </c>
      <c r="H11" s="92">
        <v>3.7</v>
      </c>
      <c r="I11" s="92">
        <v>3.7</v>
      </c>
      <c r="J11" s="92">
        <v>3.5</v>
      </c>
      <c r="K11" s="92">
        <v>3.4</v>
      </c>
      <c r="L11" s="93">
        <v>0</v>
      </c>
      <c r="M11" s="94">
        <f>SUM(G11:K11)-MAX(G11:K11)-MIN(G11:K11)-L11</f>
        <v>10.9</v>
      </c>
      <c r="N11" s="92">
        <v>3.8</v>
      </c>
      <c r="O11" s="92">
        <v>3.9</v>
      </c>
      <c r="P11" s="92">
        <v>3.7</v>
      </c>
      <c r="Q11" s="92">
        <v>3.8</v>
      </c>
      <c r="R11" s="92">
        <v>3.5</v>
      </c>
      <c r="S11" s="95">
        <f>SUM(N11:R11)-MAX(N11:R11)-MIN(N11:R11)</f>
        <v>11.299999999999999</v>
      </c>
      <c r="T11" s="92">
        <v>0.2</v>
      </c>
      <c r="U11" s="93">
        <v>0</v>
      </c>
      <c r="V11" s="94">
        <f>SUM(S11+T11-U11)</f>
        <v>11.499999999999998</v>
      </c>
      <c r="W11" s="96">
        <f>SUM(M11+V11)</f>
        <v>22.4</v>
      </c>
      <c r="X11" s="92"/>
      <c r="Y11" s="92"/>
      <c r="Z11" s="92"/>
      <c r="AA11" s="92"/>
      <c r="AB11" s="92"/>
      <c r="AC11" s="95">
        <f>SUM(X11:AB11)-MAX(X11:AB11)-MIN(X11:AB11)</f>
        <v>0</v>
      </c>
      <c r="AD11" s="92"/>
      <c r="AE11" s="93">
        <v>0</v>
      </c>
      <c r="AF11" s="116">
        <f>SUM(AC11+AD11-AE11)</f>
        <v>0</v>
      </c>
      <c r="AG11" s="109">
        <f>SUM(W11+AF11)</f>
        <v>22.4</v>
      </c>
      <c r="AH11" s="140">
        <v>1</v>
      </c>
    </row>
    <row r="12" spans="1:34" ht="15">
      <c r="A12" s="105">
        <v>5</v>
      </c>
      <c r="B12" s="97" t="s">
        <v>126</v>
      </c>
      <c r="C12" s="42" t="s">
        <v>55</v>
      </c>
      <c r="D12" s="65">
        <v>2001</v>
      </c>
      <c r="E12" s="59" t="s">
        <v>204</v>
      </c>
      <c r="F12" s="41">
        <v>5</v>
      </c>
      <c r="G12" s="92">
        <v>3.4</v>
      </c>
      <c r="H12" s="92">
        <v>3.4</v>
      </c>
      <c r="I12" s="92">
        <v>3.5</v>
      </c>
      <c r="J12" s="92">
        <v>3.3</v>
      </c>
      <c r="K12" s="92">
        <v>3.3</v>
      </c>
      <c r="L12" s="93">
        <v>0</v>
      </c>
      <c r="M12" s="94">
        <f>SUM(G12:K12)-MAX(G12:K12)-MIN(G12:K12)-L12</f>
        <v>10.100000000000001</v>
      </c>
      <c r="N12" s="92">
        <v>3.6</v>
      </c>
      <c r="O12" s="92">
        <v>3.6</v>
      </c>
      <c r="P12" s="92">
        <v>3.8</v>
      </c>
      <c r="Q12" s="92">
        <v>3.7</v>
      </c>
      <c r="R12" s="92">
        <v>3.3</v>
      </c>
      <c r="S12" s="95">
        <f>SUM(N12:R12)-MAX(N12:R12)-MIN(N12:R12)</f>
        <v>10.899999999999999</v>
      </c>
      <c r="T12" s="92">
        <v>0.2</v>
      </c>
      <c r="U12" s="93">
        <v>0</v>
      </c>
      <c r="V12" s="94">
        <f>SUM(S12+T12-U12)</f>
        <v>11.099999999999998</v>
      </c>
      <c r="W12" s="96">
        <f>SUM(M12+V12)</f>
        <v>21.2</v>
      </c>
      <c r="X12" s="92"/>
      <c r="Y12" s="92"/>
      <c r="Z12" s="92"/>
      <c r="AA12" s="92"/>
      <c r="AB12" s="92"/>
      <c r="AC12" s="95">
        <f>SUM(X12:AB12)-MAX(X12:AB12)-MIN(X12:AB12)</f>
        <v>0</v>
      </c>
      <c r="AD12" s="92"/>
      <c r="AE12" s="93">
        <v>0</v>
      </c>
      <c r="AF12" s="116">
        <f>SUM(AC12+AD12-AE12)</f>
        <v>0</v>
      </c>
      <c r="AG12" s="109">
        <f>SUM(W12+AF12)</f>
        <v>21.2</v>
      </c>
      <c r="AH12" s="140">
        <v>2</v>
      </c>
    </row>
    <row r="13" spans="1:34" ht="15">
      <c r="A13" s="105">
        <v>3</v>
      </c>
      <c r="B13" s="97" t="s">
        <v>205</v>
      </c>
      <c r="C13" s="42" t="s">
        <v>136</v>
      </c>
      <c r="D13" s="65">
        <v>2001</v>
      </c>
      <c r="E13" s="41" t="s">
        <v>204</v>
      </c>
      <c r="F13" s="41">
        <v>5</v>
      </c>
      <c r="G13" s="92">
        <v>3.6</v>
      </c>
      <c r="H13" s="92">
        <v>3.8</v>
      </c>
      <c r="I13" s="92">
        <v>3.6</v>
      </c>
      <c r="J13" s="92">
        <v>3.6</v>
      </c>
      <c r="K13" s="92">
        <v>3</v>
      </c>
      <c r="L13" s="93">
        <v>0</v>
      </c>
      <c r="M13" s="94">
        <f>SUM(G13:K13)-MAX(G13:K13)-MIN(G13:K13)-L13</f>
        <v>10.8</v>
      </c>
      <c r="N13" s="92">
        <v>2.9</v>
      </c>
      <c r="O13" s="92">
        <v>2.8</v>
      </c>
      <c r="P13" s="92">
        <v>3</v>
      </c>
      <c r="Q13" s="92">
        <v>3</v>
      </c>
      <c r="R13" s="92">
        <v>2.7</v>
      </c>
      <c r="S13" s="95">
        <f>SUM(N13:R13)-MAX(N13:R13)-MIN(N13:R13)</f>
        <v>8.7</v>
      </c>
      <c r="T13" s="92">
        <v>0.1</v>
      </c>
      <c r="U13" s="93">
        <v>0</v>
      </c>
      <c r="V13" s="94">
        <f>SUM(S13+T13-U13)</f>
        <v>8.799999999999999</v>
      </c>
      <c r="W13" s="96">
        <f>SUM(M13+V13)</f>
        <v>19.6</v>
      </c>
      <c r="X13" s="92"/>
      <c r="Y13" s="92"/>
      <c r="Z13" s="92"/>
      <c r="AA13" s="92"/>
      <c r="AB13" s="92"/>
      <c r="AC13" s="95">
        <f>SUM(X13:AB13)-MAX(X13:AB13)-MIN(X13:AB13)</f>
        <v>0</v>
      </c>
      <c r="AD13" s="92"/>
      <c r="AE13" s="93">
        <v>0</v>
      </c>
      <c r="AF13" s="116">
        <f>SUM(AC13+AD13-AE13)</f>
        <v>0</v>
      </c>
      <c r="AG13" s="109">
        <f>SUM(W13+AF13)</f>
        <v>19.6</v>
      </c>
      <c r="AH13" s="140">
        <v>3</v>
      </c>
    </row>
    <row r="14" spans="1:34" ht="15">
      <c r="A14" s="105">
        <v>2</v>
      </c>
      <c r="B14" s="97" t="s">
        <v>202</v>
      </c>
      <c r="C14" s="42" t="s">
        <v>203</v>
      </c>
      <c r="D14" s="65">
        <v>2003</v>
      </c>
      <c r="E14" s="59" t="s">
        <v>201</v>
      </c>
      <c r="F14" s="41">
        <v>5</v>
      </c>
      <c r="G14" s="92">
        <v>2.7</v>
      </c>
      <c r="H14" s="92">
        <v>3</v>
      </c>
      <c r="I14" s="92">
        <v>2.6</v>
      </c>
      <c r="J14" s="92">
        <v>2.9</v>
      </c>
      <c r="K14" s="92">
        <v>3</v>
      </c>
      <c r="L14" s="93">
        <v>0</v>
      </c>
      <c r="M14" s="94">
        <f>SUM(G14:K14)-MAX(G14:K14)-MIN(G14:K14)-L14</f>
        <v>8.600000000000001</v>
      </c>
      <c r="N14" s="92">
        <v>2.9</v>
      </c>
      <c r="O14" s="92">
        <v>3</v>
      </c>
      <c r="P14" s="92">
        <v>3.1</v>
      </c>
      <c r="Q14" s="92">
        <v>3.1</v>
      </c>
      <c r="R14" s="92">
        <v>3.1</v>
      </c>
      <c r="S14" s="95">
        <f>SUM(N14:R14)-MAX(N14:R14)-MIN(N14:R14)</f>
        <v>9.2</v>
      </c>
      <c r="T14" s="92">
        <v>0.2</v>
      </c>
      <c r="U14" s="93">
        <v>0</v>
      </c>
      <c r="V14" s="94">
        <f>SUM(S14+T14-U14)</f>
        <v>9.399999999999999</v>
      </c>
      <c r="W14" s="96">
        <f>SUM(M14+V14)</f>
        <v>18</v>
      </c>
      <c r="X14" s="92"/>
      <c r="Y14" s="92"/>
      <c r="Z14" s="92"/>
      <c r="AA14" s="92"/>
      <c r="AB14" s="92"/>
      <c r="AC14" s="95">
        <f>SUM(X14:AB14)-MAX(X14:AB14)-MIN(X14:AB14)</f>
        <v>0</v>
      </c>
      <c r="AD14" s="92"/>
      <c r="AE14" s="93">
        <v>0</v>
      </c>
      <c r="AF14" s="116">
        <f>SUM(AC14+AD14-AE14)</f>
        <v>0</v>
      </c>
      <c r="AG14" s="109">
        <f>SUM(W14+AF14)</f>
        <v>18</v>
      </c>
      <c r="AH14" s="140">
        <v>4</v>
      </c>
    </row>
    <row r="15" spans="1:34" ht="15">
      <c r="A15" s="105">
        <v>1</v>
      </c>
      <c r="B15" s="97" t="s">
        <v>189</v>
      </c>
      <c r="C15" s="42" t="s">
        <v>190</v>
      </c>
      <c r="D15" s="65">
        <v>2003</v>
      </c>
      <c r="E15" s="59" t="s">
        <v>191</v>
      </c>
      <c r="F15" s="41">
        <v>5</v>
      </c>
      <c r="G15" s="92">
        <v>2.8</v>
      </c>
      <c r="H15" s="92">
        <v>2.7</v>
      </c>
      <c r="I15" s="92">
        <v>3</v>
      </c>
      <c r="J15" s="92">
        <v>2.8</v>
      </c>
      <c r="K15" s="92">
        <v>3.1</v>
      </c>
      <c r="L15" s="93">
        <v>0</v>
      </c>
      <c r="M15" s="94">
        <f>SUM(G15:K15)-MAX(G15:K15)-MIN(G15:K15)-L15</f>
        <v>8.600000000000001</v>
      </c>
      <c r="N15" s="92">
        <v>3</v>
      </c>
      <c r="O15" s="92">
        <v>2.8</v>
      </c>
      <c r="P15" s="92">
        <v>2.7</v>
      </c>
      <c r="Q15" s="92">
        <v>2.8</v>
      </c>
      <c r="R15" s="92">
        <v>2.8</v>
      </c>
      <c r="S15" s="95">
        <v>3.1</v>
      </c>
      <c r="T15" s="92">
        <v>0.1</v>
      </c>
      <c r="U15" s="93">
        <v>0</v>
      </c>
      <c r="V15" s="94">
        <f>SUM(S15+T15-U15)</f>
        <v>3.2</v>
      </c>
      <c r="W15" s="96">
        <f>SUM(M15+V15)</f>
        <v>11.8</v>
      </c>
      <c r="X15" s="92"/>
      <c r="Y15" s="92"/>
      <c r="Z15" s="92"/>
      <c r="AA15" s="92"/>
      <c r="AB15" s="92"/>
      <c r="AC15" s="95">
        <f>SUM(X15:AB15)-MAX(X15:AB15)-MIN(X15:AB15)</f>
        <v>0</v>
      </c>
      <c r="AD15" s="92"/>
      <c r="AE15" s="93">
        <v>0</v>
      </c>
      <c r="AF15" s="116">
        <f>SUM(AC15+AD15-AE15)</f>
        <v>0</v>
      </c>
      <c r="AG15" s="109">
        <f>SUM(W15+AF15)</f>
        <v>11.8</v>
      </c>
      <c r="AH15" s="140">
        <v>5</v>
      </c>
    </row>
    <row r="16" spans="1:34" ht="8.25" customHeight="1">
      <c r="A16" s="106"/>
      <c r="B16" s="100"/>
      <c r="C16" s="83"/>
      <c r="D16" s="84"/>
      <c r="E16" s="75"/>
      <c r="F16" s="75"/>
      <c r="G16" s="86"/>
      <c r="H16" s="86"/>
      <c r="I16" s="86"/>
      <c r="J16" s="86"/>
      <c r="K16" s="86"/>
      <c r="L16" s="87"/>
      <c r="M16" s="88"/>
      <c r="N16" s="86"/>
      <c r="O16" s="86"/>
      <c r="P16" s="86"/>
      <c r="Q16" s="86"/>
      <c r="R16" s="86"/>
      <c r="S16" s="89"/>
      <c r="T16" s="86"/>
      <c r="U16" s="87"/>
      <c r="V16" s="88"/>
      <c r="W16" s="90"/>
      <c r="X16" s="86"/>
      <c r="Y16" s="86"/>
      <c r="Z16" s="86"/>
      <c r="AA16" s="86"/>
      <c r="AB16" s="86"/>
      <c r="AC16" s="89"/>
      <c r="AD16" s="86"/>
      <c r="AE16" s="87"/>
      <c r="AF16" s="117"/>
      <c r="AG16" s="110"/>
      <c r="AH16" s="141"/>
    </row>
    <row r="17" spans="1:34" ht="15.75" customHeight="1">
      <c r="A17" s="106"/>
      <c r="B17" s="131" t="s">
        <v>193</v>
      </c>
      <c r="C17" s="132"/>
      <c r="D17" s="84"/>
      <c r="E17" s="75"/>
      <c r="F17" s="75"/>
      <c r="G17" s="86"/>
      <c r="H17" s="86"/>
      <c r="I17" s="86"/>
      <c r="J17" s="86"/>
      <c r="K17" s="86"/>
      <c r="L17" s="87"/>
      <c r="M17" s="88"/>
      <c r="N17" s="86"/>
      <c r="O17" s="86"/>
      <c r="P17" s="86"/>
      <c r="Q17" s="86"/>
      <c r="R17" s="86"/>
      <c r="S17" s="89"/>
      <c r="T17" s="86"/>
      <c r="U17" s="87"/>
      <c r="V17" s="88"/>
      <c r="W17" s="90"/>
      <c r="X17" s="86"/>
      <c r="Y17" s="86"/>
      <c r="Z17" s="86"/>
      <c r="AA17" s="86"/>
      <c r="AB17" s="86"/>
      <c r="AC17" s="89"/>
      <c r="AD17" s="86"/>
      <c r="AE17" s="87"/>
      <c r="AF17" s="117"/>
      <c r="AG17" s="110"/>
      <c r="AH17" s="39" t="s">
        <v>241</v>
      </c>
    </row>
    <row r="18" spans="1:34" ht="15">
      <c r="A18" s="105">
        <v>3</v>
      </c>
      <c r="B18" s="55" t="s">
        <v>219</v>
      </c>
      <c r="C18" s="55" t="s">
        <v>57</v>
      </c>
      <c r="D18" s="63">
        <v>1999</v>
      </c>
      <c r="E18" s="41" t="s">
        <v>216</v>
      </c>
      <c r="F18" s="41">
        <v>5</v>
      </c>
      <c r="G18" s="92">
        <v>4.4</v>
      </c>
      <c r="H18" s="92">
        <v>4.2</v>
      </c>
      <c r="I18" s="92">
        <v>4.4</v>
      </c>
      <c r="J18" s="92">
        <v>4.3</v>
      </c>
      <c r="K18" s="92">
        <v>4</v>
      </c>
      <c r="L18" s="93">
        <v>0</v>
      </c>
      <c r="M18" s="94">
        <f>SUM(G18:K18)-MAX(G18:K18)-MIN(G18:K18)-L18</f>
        <v>12.899999999999999</v>
      </c>
      <c r="N18" s="92">
        <v>4.1</v>
      </c>
      <c r="O18" s="92">
        <v>4.1</v>
      </c>
      <c r="P18" s="92">
        <v>3.6</v>
      </c>
      <c r="Q18" s="92">
        <v>3.9</v>
      </c>
      <c r="R18" s="92">
        <v>4</v>
      </c>
      <c r="S18" s="95">
        <f>SUM(N18:R18)-MAX(N18:R18)-MIN(N18:R18)</f>
        <v>12</v>
      </c>
      <c r="T18" s="92">
        <v>0.3</v>
      </c>
      <c r="U18" s="93">
        <v>0</v>
      </c>
      <c r="V18" s="94">
        <f>SUM(S18+T18-U18)</f>
        <v>12.3</v>
      </c>
      <c r="W18" s="96">
        <f>SUM(M18+V18)</f>
        <v>25.2</v>
      </c>
      <c r="X18" s="92"/>
      <c r="Y18" s="92"/>
      <c r="Z18" s="92"/>
      <c r="AA18" s="92"/>
      <c r="AB18" s="92"/>
      <c r="AC18" s="95">
        <f>SUM(X18:AB18)-MAX(X18:AB18)-MIN(X18:AB18)</f>
        <v>0</v>
      </c>
      <c r="AD18" s="92"/>
      <c r="AE18" s="93">
        <v>0</v>
      </c>
      <c r="AF18" s="116">
        <f>SUM(AC18+AD18-AE18)</f>
        <v>0</v>
      </c>
      <c r="AG18" s="109">
        <f>SUM(W18+AF18)</f>
        <v>25.2</v>
      </c>
      <c r="AH18" s="140">
        <v>1</v>
      </c>
    </row>
    <row r="19" spans="1:34" ht="15">
      <c r="A19" s="105">
        <v>1</v>
      </c>
      <c r="B19" s="97" t="s">
        <v>189</v>
      </c>
      <c r="C19" s="42" t="s">
        <v>132</v>
      </c>
      <c r="D19" s="65">
        <v>2000</v>
      </c>
      <c r="E19" s="59" t="s">
        <v>191</v>
      </c>
      <c r="F19" s="41">
        <v>5</v>
      </c>
      <c r="G19" s="92">
        <v>3.7</v>
      </c>
      <c r="H19" s="92">
        <v>3.3</v>
      </c>
      <c r="I19" s="92">
        <v>3.6</v>
      </c>
      <c r="J19" s="92">
        <v>3.5</v>
      </c>
      <c r="K19" s="92">
        <v>3.6</v>
      </c>
      <c r="L19" s="93">
        <v>0</v>
      </c>
      <c r="M19" s="94">
        <f>SUM(G19:K19)-MAX(G19:K19)-MIN(G19:K19)-L19</f>
        <v>10.7</v>
      </c>
      <c r="N19" s="92">
        <v>3.4</v>
      </c>
      <c r="O19" s="92">
        <v>3.1</v>
      </c>
      <c r="P19" s="92">
        <v>3.3</v>
      </c>
      <c r="Q19" s="92">
        <v>3.6</v>
      </c>
      <c r="R19" s="92">
        <v>3.4</v>
      </c>
      <c r="S19" s="95">
        <f>SUM(N19:R19)-MAX(N19:R19)-MIN(N19:R19)</f>
        <v>10.100000000000001</v>
      </c>
      <c r="T19" s="92">
        <v>0.2</v>
      </c>
      <c r="U19" s="93">
        <v>0</v>
      </c>
      <c r="V19" s="94">
        <f>SUM(S19+T19-U19)</f>
        <v>10.3</v>
      </c>
      <c r="W19" s="96">
        <f>SUM(M19+V19)</f>
        <v>21</v>
      </c>
      <c r="X19" s="92"/>
      <c r="Y19" s="92"/>
      <c r="Z19" s="92"/>
      <c r="AA19" s="92"/>
      <c r="AB19" s="92"/>
      <c r="AC19" s="95">
        <f>SUM(X19:AB19)-MAX(X19:AB19)-MIN(X19:AB19)</f>
        <v>0</v>
      </c>
      <c r="AD19" s="92"/>
      <c r="AE19" s="93">
        <v>0</v>
      </c>
      <c r="AF19" s="116">
        <f>SUM(AC19+AD19-AE19)</f>
        <v>0</v>
      </c>
      <c r="AG19" s="109">
        <f>SUM(W19+AF19)</f>
        <v>21</v>
      </c>
      <c r="AH19" s="140">
        <v>2</v>
      </c>
    </row>
    <row r="20" spans="1:34" ht="15">
      <c r="A20" s="105">
        <v>4</v>
      </c>
      <c r="B20" s="97" t="s">
        <v>224</v>
      </c>
      <c r="C20" s="42" t="s">
        <v>151</v>
      </c>
      <c r="D20" s="65">
        <v>1995</v>
      </c>
      <c r="E20" s="41" t="s">
        <v>204</v>
      </c>
      <c r="F20" s="41">
        <v>5</v>
      </c>
      <c r="G20" s="92">
        <v>3.6</v>
      </c>
      <c r="H20" s="92">
        <v>3.8</v>
      </c>
      <c r="I20" s="92">
        <v>3.9</v>
      </c>
      <c r="J20" s="92">
        <v>3.8</v>
      </c>
      <c r="K20" s="92">
        <v>3.5</v>
      </c>
      <c r="L20" s="93">
        <v>0</v>
      </c>
      <c r="M20" s="94">
        <f>SUM(G20:K20)-MAX(G20:K20)-MIN(G20:K20)-L20</f>
        <v>11.200000000000001</v>
      </c>
      <c r="N20" s="92">
        <v>3.1</v>
      </c>
      <c r="O20" s="92">
        <v>3.2</v>
      </c>
      <c r="P20" s="92">
        <v>3.2</v>
      </c>
      <c r="Q20" s="92">
        <v>3.4</v>
      </c>
      <c r="R20" s="92">
        <v>3.1</v>
      </c>
      <c r="S20" s="95">
        <f>SUM(N20:R20)-MAX(N20:R20)-MIN(N20:R20)</f>
        <v>9.5</v>
      </c>
      <c r="T20" s="92">
        <v>0.2</v>
      </c>
      <c r="U20" s="93">
        <v>0</v>
      </c>
      <c r="V20" s="94">
        <f>SUM(S20+T20-U20)</f>
        <v>9.7</v>
      </c>
      <c r="W20" s="96">
        <f>SUM(M20+V20)</f>
        <v>20.9</v>
      </c>
      <c r="X20" s="92"/>
      <c r="Y20" s="92"/>
      <c r="Z20" s="92"/>
      <c r="AA20" s="92"/>
      <c r="AB20" s="92"/>
      <c r="AC20" s="95">
        <f>SUM(X20:AB20)-MAX(X20:AB20)-MIN(X20:AB20)</f>
        <v>0</v>
      </c>
      <c r="AD20" s="92"/>
      <c r="AE20" s="93">
        <v>0</v>
      </c>
      <c r="AF20" s="116">
        <f>SUM(AC20+AD20-AE20)</f>
        <v>0</v>
      </c>
      <c r="AG20" s="109">
        <f>SUM(W20+AF20)</f>
        <v>20.9</v>
      </c>
      <c r="AH20" s="140">
        <v>3</v>
      </c>
    </row>
    <row r="21" spans="1:34" ht="16.5" customHeight="1">
      <c r="A21" s="105">
        <v>2</v>
      </c>
      <c r="B21" s="97" t="s">
        <v>194</v>
      </c>
      <c r="C21" s="42" t="s">
        <v>195</v>
      </c>
      <c r="D21" s="65">
        <v>1998</v>
      </c>
      <c r="E21" s="59" t="s">
        <v>191</v>
      </c>
      <c r="F21" s="41">
        <v>5</v>
      </c>
      <c r="G21" s="92">
        <v>2.7</v>
      </c>
      <c r="H21" s="92">
        <v>2.7</v>
      </c>
      <c r="I21" s="92">
        <v>2.8</v>
      </c>
      <c r="J21" s="92">
        <v>2.5</v>
      </c>
      <c r="K21" s="92">
        <v>2.6</v>
      </c>
      <c r="L21" s="93">
        <v>0</v>
      </c>
      <c r="M21" s="94">
        <f>SUM(G21:K21)-MAX(G21:K21)-MIN(G21:K21)-L21</f>
        <v>8</v>
      </c>
      <c r="N21" s="92">
        <v>3.2</v>
      </c>
      <c r="O21" s="92">
        <v>3</v>
      </c>
      <c r="P21" s="92">
        <v>3.2</v>
      </c>
      <c r="Q21" s="92">
        <v>3.1</v>
      </c>
      <c r="R21" s="92">
        <v>3.3</v>
      </c>
      <c r="S21" s="95">
        <f>SUM(N21:R21)-MAX(N21:R21)-MIN(N21:R21)</f>
        <v>9.5</v>
      </c>
      <c r="T21" s="92">
        <v>0.2</v>
      </c>
      <c r="U21" s="93">
        <v>0</v>
      </c>
      <c r="V21" s="94">
        <f>SUM(S21+T21-U21)</f>
        <v>9.7</v>
      </c>
      <c r="W21" s="96">
        <f>SUM(M21+V21)</f>
        <v>17.7</v>
      </c>
      <c r="X21" s="92"/>
      <c r="Y21" s="92"/>
      <c r="Z21" s="92"/>
      <c r="AA21" s="92"/>
      <c r="AB21" s="92"/>
      <c r="AC21" s="95">
        <f>SUM(X21:AB21)-MAX(X21:AB21)-MIN(X21:AB21)</f>
        <v>0</v>
      </c>
      <c r="AD21" s="92"/>
      <c r="AE21" s="93">
        <v>0</v>
      </c>
      <c r="AF21" s="116">
        <f>SUM(AC21+AD21-AE21)</f>
        <v>0</v>
      </c>
      <c r="AG21" s="109">
        <f>SUM(W21+AF21)</f>
        <v>17.7</v>
      </c>
      <c r="AH21" s="140">
        <v>4</v>
      </c>
    </row>
    <row r="22" spans="2:34" ht="20.25" customHeight="1">
      <c r="B22" s="131" t="s">
        <v>177</v>
      </c>
      <c r="C22" s="133"/>
      <c r="AF22"/>
      <c r="AG22"/>
      <c r="AH22" s="39" t="s">
        <v>241</v>
      </c>
    </row>
    <row r="23" spans="1:34" ht="15">
      <c r="A23" s="105">
        <v>1</v>
      </c>
      <c r="B23" s="97" t="s">
        <v>198</v>
      </c>
      <c r="C23" s="42" t="s">
        <v>44</v>
      </c>
      <c r="D23" s="65">
        <v>1998</v>
      </c>
      <c r="E23" s="59" t="s">
        <v>191</v>
      </c>
      <c r="F23" s="59" t="s">
        <v>42</v>
      </c>
      <c r="G23" s="92">
        <v>7.5</v>
      </c>
      <c r="H23" s="92">
        <v>7.1</v>
      </c>
      <c r="I23" s="92">
        <v>7.7</v>
      </c>
      <c r="J23" s="92">
        <v>7</v>
      </c>
      <c r="K23" s="92">
        <v>7.1</v>
      </c>
      <c r="L23" s="93">
        <v>0</v>
      </c>
      <c r="M23" s="94">
        <f aca="true" t="shared" si="0" ref="M23:M28">SUM(G23:K23)-MAX(G23:K23)-MIN(G23:K23)-L23</f>
        <v>21.7</v>
      </c>
      <c r="N23" s="92">
        <v>7.3</v>
      </c>
      <c r="O23" s="92">
        <v>7.3</v>
      </c>
      <c r="P23" s="92">
        <v>7.8</v>
      </c>
      <c r="Q23" s="92">
        <v>7.2</v>
      </c>
      <c r="R23" s="92">
        <v>7.2</v>
      </c>
      <c r="S23" s="95">
        <f aca="true" t="shared" si="1" ref="S23:S28">SUM(N23:R23)-MAX(N23:R23)-MIN(N23:R23)</f>
        <v>21.799999999999997</v>
      </c>
      <c r="T23" s="92">
        <v>0.8</v>
      </c>
      <c r="U23" s="93">
        <v>0</v>
      </c>
      <c r="V23" s="94">
        <f aca="true" t="shared" si="2" ref="V23:V28">SUM(S23+T23-U23)</f>
        <v>22.599999999999998</v>
      </c>
      <c r="W23" s="96">
        <f aca="true" t="shared" si="3" ref="W23:W28">SUM(M23+V23)</f>
        <v>44.3</v>
      </c>
      <c r="X23" s="92">
        <v>7.1</v>
      </c>
      <c r="Y23" s="92">
        <v>7.4</v>
      </c>
      <c r="Z23" s="92">
        <v>7.4</v>
      </c>
      <c r="AA23" s="92">
        <v>7.1</v>
      </c>
      <c r="AB23" s="92">
        <v>6.9</v>
      </c>
      <c r="AC23" s="95">
        <f aca="true" t="shared" si="4" ref="AC23:AC28">SUM(X23:AB23)-MAX(X23:AB23)-MIN(X23:AB23)</f>
        <v>21.6</v>
      </c>
      <c r="AD23" s="92">
        <v>0.8</v>
      </c>
      <c r="AE23" s="93">
        <v>0</v>
      </c>
      <c r="AF23" s="116">
        <f aca="true" t="shared" si="5" ref="AF23:AF28">SUM(AC23+AD23-AE23)</f>
        <v>22.400000000000002</v>
      </c>
      <c r="AG23" s="109">
        <f aca="true" t="shared" si="6" ref="AG23:AG28">SUM(W23+AF23)</f>
        <v>66.7</v>
      </c>
      <c r="AH23" s="140">
        <v>1</v>
      </c>
    </row>
    <row r="24" spans="1:34" ht="15">
      <c r="A24" s="105">
        <v>5</v>
      </c>
      <c r="B24" s="97" t="s">
        <v>162</v>
      </c>
      <c r="C24" s="42" t="s">
        <v>73</v>
      </c>
      <c r="D24" s="65">
        <v>1999</v>
      </c>
      <c r="E24" s="41" t="s">
        <v>204</v>
      </c>
      <c r="F24" s="41" t="s">
        <v>42</v>
      </c>
      <c r="G24" s="92">
        <v>7.3</v>
      </c>
      <c r="H24" s="92">
        <v>7.1</v>
      </c>
      <c r="I24" s="92">
        <v>7.2</v>
      </c>
      <c r="J24" s="92">
        <v>7.1</v>
      </c>
      <c r="K24" s="92">
        <v>6.8</v>
      </c>
      <c r="L24" s="93">
        <v>0</v>
      </c>
      <c r="M24" s="94">
        <f t="shared" si="0"/>
        <v>21.39999999999999</v>
      </c>
      <c r="N24" s="92">
        <v>7.4</v>
      </c>
      <c r="O24" s="92">
        <v>7.3</v>
      </c>
      <c r="P24" s="92">
        <v>7.8</v>
      </c>
      <c r="Q24" s="92">
        <v>7.4</v>
      </c>
      <c r="R24" s="92">
        <v>7.5</v>
      </c>
      <c r="S24" s="95">
        <f t="shared" si="1"/>
        <v>22.299999999999997</v>
      </c>
      <c r="T24" s="92">
        <v>0.8</v>
      </c>
      <c r="U24" s="93">
        <v>0</v>
      </c>
      <c r="V24" s="94">
        <f t="shared" si="2"/>
        <v>23.099999999999998</v>
      </c>
      <c r="W24" s="96">
        <f t="shared" si="3"/>
        <v>44.499999999999986</v>
      </c>
      <c r="X24" s="92">
        <v>6.9</v>
      </c>
      <c r="Y24" s="92">
        <v>6.6</v>
      </c>
      <c r="Z24" s="92">
        <v>6.8</v>
      </c>
      <c r="AA24" s="92">
        <v>7.3</v>
      </c>
      <c r="AB24" s="92">
        <v>7.5</v>
      </c>
      <c r="AC24" s="95">
        <f t="shared" si="4"/>
        <v>21</v>
      </c>
      <c r="AD24" s="92">
        <v>1</v>
      </c>
      <c r="AE24" s="93">
        <v>0</v>
      </c>
      <c r="AF24" s="116">
        <f t="shared" si="5"/>
        <v>22</v>
      </c>
      <c r="AG24" s="109">
        <f t="shared" si="6"/>
        <v>66.49999999999999</v>
      </c>
      <c r="AH24" s="140">
        <v>2</v>
      </c>
    </row>
    <row r="25" spans="1:34" ht="15">
      <c r="A25" s="105">
        <v>4</v>
      </c>
      <c r="B25" s="55" t="s">
        <v>230</v>
      </c>
      <c r="C25" s="55" t="s">
        <v>61</v>
      </c>
      <c r="D25" s="63">
        <v>2000</v>
      </c>
      <c r="E25" s="41" t="s">
        <v>199</v>
      </c>
      <c r="F25" s="59" t="s">
        <v>42</v>
      </c>
      <c r="G25" s="92">
        <v>7</v>
      </c>
      <c r="H25" s="92">
        <v>6.7</v>
      </c>
      <c r="I25" s="92">
        <v>7</v>
      </c>
      <c r="J25" s="92">
        <v>6.8</v>
      </c>
      <c r="K25" s="92">
        <v>6.6</v>
      </c>
      <c r="L25" s="93">
        <v>0</v>
      </c>
      <c r="M25" s="94">
        <f t="shared" si="0"/>
        <v>20.5</v>
      </c>
      <c r="N25" s="92">
        <v>7.2</v>
      </c>
      <c r="O25" s="92">
        <v>6.8</v>
      </c>
      <c r="P25" s="92">
        <v>7.1</v>
      </c>
      <c r="Q25" s="92">
        <v>6.7</v>
      </c>
      <c r="R25" s="92">
        <v>6.6</v>
      </c>
      <c r="S25" s="95">
        <f t="shared" si="1"/>
        <v>20.6</v>
      </c>
      <c r="T25" s="92">
        <v>0.8</v>
      </c>
      <c r="U25" s="93">
        <v>0</v>
      </c>
      <c r="V25" s="94">
        <f t="shared" si="2"/>
        <v>21.400000000000002</v>
      </c>
      <c r="W25" s="96">
        <f t="shared" si="3"/>
        <v>41.900000000000006</v>
      </c>
      <c r="X25" s="92">
        <v>6.8</v>
      </c>
      <c r="Y25" s="92">
        <v>6.7</v>
      </c>
      <c r="Z25" s="92">
        <v>7.1</v>
      </c>
      <c r="AA25" s="92">
        <v>6.8</v>
      </c>
      <c r="AB25" s="92">
        <v>6.4</v>
      </c>
      <c r="AC25" s="95">
        <f t="shared" si="4"/>
        <v>20.300000000000004</v>
      </c>
      <c r="AD25" s="92">
        <v>0.8</v>
      </c>
      <c r="AE25" s="93">
        <v>0</v>
      </c>
      <c r="AF25" s="116">
        <f t="shared" si="5"/>
        <v>21.100000000000005</v>
      </c>
      <c r="AG25" s="109">
        <f t="shared" si="6"/>
        <v>63.000000000000014</v>
      </c>
      <c r="AH25" s="140">
        <v>3</v>
      </c>
    </row>
    <row r="26" spans="1:34" ht="15">
      <c r="A26" s="105">
        <v>2</v>
      </c>
      <c r="B26" s="97" t="s">
        <v>211</v>
      </c>
      <c r="C26" s="42" t="s">
        <v>52</v>
      </c>
      <c r="D26" s="65">
        <v>1998</v>
      </c>
      <c r="E26" s="59" t="s">
        <v>201</v>
      </c>
      <c r="F26" s="59" t="s">
        <v>42</v>
      </c>
      <c r="G26" s="92">
        <v>6.5</v>
      </c>
      <c r="H26" s="92">
        <v>6.7</v>
      </c>
      <c r="I26" s="92">
        <v>6.8</v>
      </c>
      <c r="J26" s="92">
        <v>6.4</v>
      </c>
      <c r="K26" s="92">
        <v>6.5</v>
      </c>
      <c r="L26" s="93">
        <v>0</v>
      </c>
      <c r="M26" s="94">
        <f t="shared" si="0"/>
        <v>19.699999999999996</v>
      </c>
      <c r="N26" s="92">
        <v>6.5</v>
      </c>
      <c r="O26" s="92">
        <v>6.1</v>
      </c>
      <c r="P26" s="92">
        <v>6.5</v>
      </c>
      <c r="Q26" s="139">
        <v>6.4</v>
      </c>
      <c r="R26" s="92">
        <v>6.7</v>
      </c>
      <c r="S26" s="95">
        <f t="shared" si="1"/>
        <v>19.400000000000006</v>
      </c>
      <c r="T26" s="92">
        <v>0.8</v>
      </c>
      <c r="U26" s="93">
        <v>0</v>
      </c>
      <c r="V26" s="94">
        <f t="shared" si="2"/>
        <v>20.200000000000006</v>
      </c>
      <c r="W26" s="96">
        <f t="shared" si="3"/>
        <v>39.900000000000006</v>
      </c>
      <c r="X26" s="92">
        <v>6.3</v>
      </c>
      <c r="Y26" s="92">
        <v>6.2</v>
      </c>
      <c r="Z26" s="92">
        <v>6.2</v>
      </c>
      <c r="AA26" s="92">
        <v>6.2</v>
      </c>
      <c r="AB26" s="92">
        <v>6.2</v>
      </c>
      <c r="AC26" s="95">
        <f t="shared" si="4"/>
        <v>18.599999999999998</v>
      </c>
      <c r="AD26" s="92">
        <v>0.8</v>
      </c>
      <c r="AE26" s="93">
        <v>0</v>
      </c>
      <c r="AF26" s="116">
        <f t="shared" si="5"/>
        <v>19.4</v>
      </c>
      <c r="AG26" s="109">
        <f t="shared" si="6"/>
        <v>59.300000000000004</v>
      </c>
      <c r="AH26" s="140">
        <v>4</v>
      </c>
    </row>
    <row r="27" spans="1:34" ht="15">
      <c r="A27" s="105">
        <v>6</v>
      </c>
      <c r="B27" s="97" t="s">
        <v>231</v>
      </c>
      <c r="C27" s="42" t="s">
        <v>232</v>
      </c>
      <c r="D27" s="65">
        <v>1998</v>
      </c>
      <c r="E27" s="41" t="s">
        <v>199</v>
      </c>
      <c r="F27" s="41" t="s">
        <v>42</v>
      </c>
      <c r="G27" s="92">
        <v>7.9</v>
      </c>
      <c r="H27" s="92">
        <v>7.8</v>
      </c>
      <c r="I27" s="92">
        <v>7.7</v>
      </c>
      <c r="J27" s="92">
        <v>7.7</v>
      </c>
      <c r="K27" s="92">
        <v>7.8</v>
      </c>
      <c r="L27" s="93">
        <v>0</v>
      </c>
      <c r="M27" s="94">
        <f t="shared" si="0"/>
        <v>23.3</v>
      </c>
      <c r="N27" s="92">
        <v>7.4</v>
      </c>
      <c r="O27" s="92">
        <v>7.8</v>
      </c>
      <c r="P27" s="92">
        <v>7.5</v>
      </c>
      <c r="Q27" s="92">
        <v>7.6</v>
      </c>
      <c r="R27" s="92">
        <v>7.9</v>
      </c>
      <c r="S27" s="95">
        <f t="shared" si="1"/>
        <v>22.9</v>
      </c>
      <c r="T27" s="92">
        <v>0.9</v>
      </c>
      <c r="U27" s="93">
        <v>0</v>
      </c>
      <c r="V27" s="94">
        <f t="shared" si="2"/>
        <v>23.799999999999997</v>
      </c>
      <c r="W27" s="96">
        <f t="shared" si="3"/>
        <v>47.099999999999994</v>
      </c>
      <c r="X27" s="92">
        <v>3.3</v>
      </c>
      <c r="Y27" s="92">
        <v>3.3</v>
      </c>
      <c r="Z27" s="92">
        <v>3.2</v>
      </c>
      <c r="AA27" s="92">
        <v>3.3</v>
      </c>
      <c r="AB27" s="92">
        <v>3.2</v>
      </c>
      <c r="AC27" s="95">
        <f t="shared" si="4"/>
        <v>9.8</v>
      </c>
      <c r="AD27" s="92">
        <v>0.2</v>
      </c>
      <c r="AE27" s="93">
        <v>0</v>
      </c>
      <c r="AF27" s="116">
        <f t="shared" si="5"/>
        <v>10</v>
      </c>
      <c r="AG27" s="109">
        <f t="shared" si="6"/>
        <v>57.099999999999994</v>
      </c>
      <c r="AH27" s="140">
        <v>5</v>
      </c>
    </row>
    <row r="28" spans="1:34" ht="15">
      <c r="A28" s="105">
        <v>3</v>
      </c>
      <c r="B28" s="55" t="s">
        <v>214</v>
      </c>
      <c r="C28" s="55" t="s">
        <v>215</v>
      </c>
      <c r="D28" s="63">
        <v>2000</v>
      </c>
      <c r="E28" s="41" t="s">
        <v>201</v>
      </c>
      <c r="F28" s="59" t="s">
        <v>42</v>
      </c>
      <c r="G28" s="92">
        <v>6.3</v>
      </c>
      <c r="H28" s="92">
        <v>5.9</v>
      </c>
      <c r="I28" s="92">
        <v>5.8</v>
      </c>
      <c r="J28" s="92">
        <v>6.1</v>
      </c>
      <c r="K28" s="92">
        <v>6.3</v>
      </c>
      <c r="L28" s="93">
        <v>0</v>
      </c>
      <c r="M28" s="94">
        <f t="shared" si="0"/>
        <v>18.3</v>
      </c>
      <c r="N28" s="92">
        <v>6.3</v>
      </c>
      <c r="O28" s="92">
        <v>6.5</v>
      </c>
      <c r="P28" s="92">
        <v>5.7</v>
      </c>
      <c r="Q28" s="92">
        <v>6.2</v>
      </c>
      <c r="R28" s="92">
        <v>6.5</v>
      </c>
      <c r="S28" s="95">
        <f t="shared" si="1"/>
        <v>19</v>
      </c>
      <c r="T28" s="92">
        <v>0.8</v>
      </c>
      <c r="U28" s="93">
        <v>0</v>
      </c>
      <c r="V28" s="94">
        <f t="shared" si="2"/>
        <v>19.8</v>
      </c>
      <c r="W28" s="96">
        <f t="shared" si="3"/>
        <v>38.1</v>
      </c>
      <c r="X28" s="92">
        <v>3.3</v>
      </c>
      <c r="Y28" s="92">
        <v>3.2</v>
      </c>
      <c r="Z28" s="92">
        <v>3.5</v>
      </c>
      <c r="AA28" s="92">
        <v>3.3</v>
      </c>
      <c r="AB28" s="92">
        <v>3.5</v>
      </c>
      <c r="AC28" s="95">
        <f t="shared" si="4"/>
        <v>10.100000000000001</v>
      </c>
      <c r="AD28" s="92">
        <v>0.3</v>
      </c>
      <c r="AE28" s="93">
        <v>0</v>
      </c>
      <c r="AF28" s="116">
        <f t="shared" si="5"/>
        <v>10.400000000000002</v>
      </c>
      <c r="AG28" s="109">
        <f t="shared" si="6"/>
        <v>48.5</v>
      </c>
      <c r="AH28" s="140">
        <v>6</v>
      </c>
    </row>
    <row r="29" spans="1:33" ht="15">
      <c r="A29" s="106"/>
      <c r="B29" s="136"/>
      <c r="C29" s="136"/>
      <c r="D29" s="137"/>
      <c r="E29" s="75"/>
      <c r="F29" s="85"/>
      <c r="G29" s="86"/>
      <c r="H29" s="86"/>
      <c r="I29" s="86"/>
      <c r="J29" s="86"/>
      <c r="K29" s="86"/>
      <c r="L29" s="87"/>
      <c r="M29" s="88"/>
      <c r="N29" s="86"/>
      <c r="O29" s="86"/>
      <c r="P29" s="86"/>
      <c r="Q29" s="86"/>
      <c r="R29" s="86"/>
      <c r="S29" s="89"/>
      <c r="T29" s="86"/>
      <c r="U29" s="87"/>
      <c r="V29" s="88"/>
      <c r="W29" s="90"/>
      <c r="X29" s="86"/>
      <c r="Y29" s="86"/>
      <c r="Z29" s="86"/>
      <c r="AA29" s="86"/>
      <c r="AB29" s="86"/>
      <c r="AC29" s="89"/>
      <c r="AD29" s="86"/>
      <c r="AE29" s="87"/>
      <c r="AF29" s="117"/>
      <c r="AG29" s="110"/>
    </row>
    <row r="30" spans="1:33" ht="15">
      <c r="A30" s="106"/>
      <c r="B30" s="136"/>
      <c r="C30" s="136"/>
      <c r="D30" s="137"/>
      <c r="E30" s="75"/>
      <c r="F30" s="85"/>
      <c r="G30" s="86"/>
      <c r="H30" s="86"/>
      <c r="I30" s="86"/>
      <c r="J30" s="86"/>
      <c r="K30" s="86"/>
      <c r="L30" s="87"/>
      <c r="M30" s="88"/>
      <c r="N30" s="86"/>
      <c r="O30" s="86"/>
      <c r="P30" s="86"/>
      <c r="Q30" s="86"/>
      <c r="R30" s="86"/>
      <c r="S30" s="89"/>
      <c r="T30" s="86"/>
      <c r="U30" s="87"/>
      <c r="V30" s="88"/>
      <c r="W30" s="90"/>
      <c r="X30" s="86"/>
      <c r="Y30" s="86"/>
      <c r="Z30" s="86"/>
      <c r="AA30" s="86"/>
      <c r="AB30" s="86"/>
      <c r="AC30" s="89"/>
      <c r="AD30" s="86"/>
      <c r="AE30" s="87"/>
      <c r="AF30" s="117"/>
      <c r="AG30" s="110"/>
    </row>
    <row r="31" spans="1:33" ht="15">
      <c r="A31" s="106"/>
      <c r="B31" s="136"/>
      <c r="C31" s="136"/>
      <c r="D31" s="137"/>
      <c r="E31" s="75"/>
      <c r="F31" s="85"/>
      <c r="G31" s="86"/>
      <c r="H31" s="86"/>
      <c r="I31" s="86"/>
      <c r="J31" s="86"/>
      <c r="K31" s="86"/>
      <c r="L31" s="87"/>
      <c r="M31" s="88"/>
      <c r="N31" s="86"/>
      <c r="O31" s="86"/>
      <c r="P31" s="86"/>
      <c r="Q31" s="86"/>
      <c r="R31" s="86"/>
      <c r="S31" s="89"/>
      <c r="T31" s="86"/>
      <c r="U31" s="87"/>
      <c r="V31" s="88"/>
      <c r="W31" s="90"/>
      <c r="X31" s="86"/>
      <c r="Y31" s="86"/>
      <c r="Z31" s="86"/>
      <c r="AA31" s="86"/>
      <c r="AB31" s="86"/>
      <c r="AC31" s="89"/>
      <c r="AD31" s="86"/>
      <c r="AE31" s="87"/>
      <c r="AF31" s="117"/>
      <c r="AG31" s="110"/>
    </row>
    <row r="32" spans="1:33" ht="15">
      <c r="A32" s="106"/>
      <c r="B32" s="136"/>
      <c r="C32" s="136"/>
      <c r="D32" s="137"/>
      <c r="E32" s="75"/>
      <c r="F32" s="85"/>
      <c r="G32" s="86"/>
      <c r="H32" s="86"/>
      <c r="I32" s="86"/>
      <c r="J32" s="86"/>
      <c r="K32" s="86"/>
      <c r="L32" s="87"/>
      <c r="M32" s="88"/>
      <c r="N32" s="86"/>
      <c r="O32" s="86"/>
      <c r="P32" s="86"/>
      <c r="Q32" s="86"/>
      <c r="R32" s="86"/>
      <c r="S32" s="89"/>
      <c r="T32" s="86"/>
      <c r="U32" s="87"/>
      <c r="V32" s="88"/>
      <c r="W32" s="138"/>
      <c r="X32" s="86"/>
      <c r="Y32" s="86"/>
      <c r="Z32" s="86"/>
      <c r="AA32" s="86"/>
      <c r="AB32" s="86"/>
      <c r="AC32" s="89"/>
      <c r="AD32" s="86"/>
      <c r="AE32" s="87"/>
      <c r="AF32" s="117"/>
      <c r="AG32" s="110"/>
    </row>
    <row r="33" spans="1:33" ht="15">
      <c r="A33" s="106"/>
      <c r="B33" s="136"/>
      <c r="C33" s="136"/>
      <c r="D33" s="137"/>
      <c r="E33" s="75"/>
      <c r="F33" s="85"/>
      <c r="G33" s="86"/>
      <c r="H33" s="86"/>
      <c r="I33" s="86"/>
      <c r="J33" s="86"/>
      <c r="K33" s="86"/>
      <c r="L33" s="87"/>
      <c r="M33" s="88"/>
      <c r="N33" s="86"/>
      <c r="O33" s="86"/>
      <c r="P33" s="86"/>
      <c r="Q33" s="86"/>
      <c r="R33" s="86"/>
      <c r="S33" s="89"/>
      <c r="T33" s="86"/>
      <c r="U33" s="87"/>
      <c r="V33" s="88"/>
      <c r="W33" s="90"/>
      <c r="X33" s="86"/>
      <c r="Y33" s="86"/>
      <c r="Z33" s="86"/>
      <c r="AA33" s="86"/>
      <c r="AB33" s="86"/>
      <c r="AC33" s="89"/>
      <c r="AD33" s="86"/>
      <c r="AE33" s="87"/>
      <c r="AF33" s="117"/>
      <c r="AG33" s="110"/>
    </row>
    <row r="34" spans="1:33" ht="15">
      <c r="A34" s="106"/>
      <c r="B34" s="136"/>
      <c r="C34" s="136"/>
      <c r="D34" s="137"/>
      <c r="E34" s="75"/>
      <c r="F34" s="85"/>
      <c r="G34" s="86"/>
      <c r="H34" s="86"/>
      <c r="I34" s="86"/>
      <c r="J34" s="86"/>
      <c r="K34" s="86"/>
      <c r="L34" s="87"/>
      <c r="M34" s="88"/>
      <c r="N34" s="86"/>
      <c r="O34" s="86"/>
      <c r="P34" s="86"/>
      <c r="Q34" s="86"/>
      <c r="R34" s="86"/>
      <c r="S34" s="89"/>
      <c r="T34" s="86"/>
      <c r="U34" s="87"/>
      <c r="V34" s="88"/>
      <c r="W34" s="90"/>
      <c r="X34" s="86"/>
      <c r="Y34" s="86"/>
      <c r="Z34" s="86"/>
      <c r="AA34" s="86"/>
      <c r="AB34" s="86"/>
      <c r="AC34" s="89"/>
      <c r="AD34" s="86"/>
      <c r="AE34" s="87"/>
      <c r="AF34" s="117"/>
      <c r="AG34" s="110"/>
    </row>
    <row r="35" spans="1:33" ht="15">
      <c r="A35" s="106"/>
      <c r="B35" s="136"/>
      <c r="C35" s="136"/>
      <c r="D35" s="137"/>
      <c r="E35" s="75"/>
      <c r="F35" s="85"/>
      <c r="G35" s="86"/>
      <c r="H35" s="86"/>
      <c r="I35" s="86"/>
      <c r="J35" s="86"/>
      <c r="K35" s="86"/>
      <c r="L35" s="87"/>
      <c r="M35" s="88"/>
      <c r="N35" s="86"/>
      <c r="O35" s="86"/>
      <c r="P35" s="86"/>
      <c r="Q35" s="86"/>
      <c r="R35" s="86"/>
      <c r="S35" s="89"/>
      <c r="T35" s="86"/>
      <c r="U35" s="87"/>
      <c r="V35" s="88"/>
      <c r="W35" s="90"/>
      <c r="X35" s="86"/>
      <c r="Y35" s="86"/>
      <c r="Z35" s="86"/>
      <c r="AA35" s="86"/>
      <c r="AB35" s="86"/>
      <c r="AC35" s="89"/>
      <c r="AD35" s="86"/>
      <c r="AE35" s="87"/>
      <c r="AF35" s="117"/>
      <c r="AG35" s="110"/>
    </row>
    <row r="36" spans="1:33" ht="26.25" customHeight="1">
      <c r="A36" s="77" t="s">
        <v>168</v>
      </c>
      <c r="C36" s="104" t="s">
        <v>176</v>
      </c>
      <c r="M36" s="88"/>
      <c r="N36" s="86"/>
      <c r="O36" s="86"/>
      <c r="P36" s="86"/>
      <c r="Q36" s="86"/>
      <c r="R36" s="86"/>
      <c r="S36" s="89"/>
      <c r="T36" s="86"/>
      <c r="U36" s="87"/>
      <c r="V36" s="88"/>
      <c r="W36" s="90"/>
      <c r="X36" s="86"/>
      <c r="Y36" s="86"/>
      <c r="Z36" s="86"/>
      <c r="AA36" s="86"/>
      <c r="AB36" s="86"/>
      <c r="AC36" s="89"/>
      <c r="AD36" s="86"/>
      <c r="AE36" s="87"/>
      <c r="AF36" s="117"/>
      <c r="AG36" s="128"/>
    </row>
    <row r="37" spans="1:34" ht="18" customHeight="1">
      <c r="A37" s="43"/>
      <c r="B37" s="44"/>
      <c r="C37" s="44"/>
      <c r="D37" s="62"/>
      <c r="E37" s="45"/>
      <c r="F37" s="119"/>
      <c r="G37" s="12"/>
      <c r="H37" s="12"/>
      <c r="I37" s="120"/>
      <c r="J37" s="121" t="s">
        <v>0</v>
      </c>
      <c r="K37" s="12"/>
      <c r="L37" s="122"/>
      <c r="M37" s="12"/>
      <c r="N37" s="145" t="s">
        <v>1</v>
      </c>
      <c r="O37" s="145"/>
      <c r="P37" s="145"/>
      <c r="Q37" s="145"/>
      <c r="R37" s="145"/>
      <c r="S37" s="145"/>
      <c r="T37" s="145"/>
      <c r="U37" s="145"/>
      <c r="V37" s="145"/>
      <c r="W37" s="14"/>
      <c r="X37" s="12"/>
      <c r="Y37" s="12"/>
      <c r="Z37" s="12"/>
      <c r="AA37" s="12"/>
      <c r="AB37" s="120"/>
      <c r="AC37" s="121" t="s">
        <v>3</v>
      </c>
      <c r="AD37" s="12"/>
      <c r="AE37" s="122"/>
      <c r="AF37" s="114"/>
      <c r="AG37" s="112" t="s">
        <v>2</v>
      </c>
      <c r="AH37" s="3"/>
    </row>
    <row r="38" spans="1:34" ht="15.75" customHeight="1">
      <c r="A38" s="43"/>
      <c r="B38" s="123" t="s">
        <v>29</v>
      </c>
      <c r="C38" s="123" t="s">
        <v>4</v>
      </c>
      <c r="D38" s="124" t="s">
        <v>30</v>
      </c>
      <c r="E38" s="125" t="s">
        <v>5</v>
      </c>
      <c r="F38" s="126" t="s">
        <v>6</v>
      </c>
      <c r="G38" s="12" t="s">
        <v>7</v>
      </c>
      <c r="H38" s="12" t="s">
        <v>8</v>
      </c>
      <c r="I38" s="12" t="s">
        <v>9</v>
      </c>
      <c r="J38" s="12" t="s">
        <v>10</v>
      </c>
      <c r="K38" s="12" t="s">
        <v>11</v>
      </c>
      <c r="L38" s="122" t="s">
        <v>23</v>
      </c>
      <c r="M38" s="14" t="s">
        <v>2</v>
      </c>
      <c r="N38" s="12" t="s">
        <v>7</v>
      </c>
      <c r="O38" s="12" t="s">
        <v>8</v>
      </c>
      <c r="P38" s="12" t="s">
        <v>9</v>
      </c>
      <c r="Q38" s="12" t="s">
        <v>10</v>
      </c>
      <c r="R38" s="12" t="s">
        <v>11</v>
      </c>
      <c r="S38" s="14" t="s">
        <v>15</v>
      </c>
      <c r="T38" s="14" t="s">
        <v>13</v>
      </c>
      <c r="U38" s="122" t="s">
        <v>23</v>
      </c>
      <c r="V38" s="14" t="s">
        <v>2</v>
      </c>
      <c r="W38" s="127" t="s">
        <v>169</v>
      </c>
      <c r="X38" s="12" t="s">
        <v>7</v>
      </c>
      <c r="Y38" s="12" t="s">
        <v>8</v>
      </c>
      <c r="Z38" s="12" t="s">
        <v>9</v>
      </c>
      <c r="AA38" s="12" t="s">
        <v>10</v>
      </c>
      <c r="AB38" s="12" t="s">
        <v>11</v>
      </c>
      <c r="AC38" s="14" t="s">
        <v>12</v>
      </c>
      <c r="AD38" s="14" t="s">
        <v>13</v>
      </c>
      <c r="AE38" s="122" t="s">
        <v>23</v>
      </c>
      <c r="AF38" s="12" t="s">
        <v>2</v>
      </c>
      <c r="AG38" s="112" t="s">
        <v>14</v>
      </c>
      <c r="AH38" s="16"/>
    </row>
    <row r="39" spans="1:34" ht="15.75">
      <c r="A39" s="106"/>
      <c r="B39" s="131" t="s">
        <v>178</v>
      </c>
      <c r="C39" s="76"/>
      <c r="D39" s="76"/>
      <c r="E39" s="76"/>
      <c r="F39" s="79"/>
      <c r="G39" s="17"/>
      <c r="H39" s="17"/>
      <c r="I39" s="17"/>
      <c r="J39" s="17"/>
      <c r="K39" s="17"/>
      <c r="L39" s="18"/>
      <c r="M39" s="80"/>
      <c r="N39" s="17"/>
      <c r="O39" s="17"/>
      <c r="P39" s="17"/>
      <c r="Q39" s="17"/>
      <c r="R39" s="17"/>
      <c r="S39" s="80"/>
      <c r="T39" s="80"/>
      <c r="U39" s="81"/>
      <c r="V39" s="80"/>
      <c r="W39" s="80"/>
      <c r="X39" s="17"/>
      <c r="Y39" s="17"/>
      <c r="Z39" s="17"/>
      <c r="AA39" s="17"/>
      <c r="AB39" s="17"/>
      <c r="AC39" s="80"/>
      <c r="AD39" s="80"/>
      <c r="AE39" s="81"/>
      <c r="AF39" s="115"/>
      <c r="AG39" s="108"/>
      <c r="AH39" s="39" t="s">
        <v>241</v>
      </c>
    </row>
    <row r="40" spans="1:34" ht="15">
      <c r="A40" s="105">
        <v>9</v>
      </c>
      <c r="B40" s="55" t="s">
        <v>225</v>
      </c>
      <c r="C40" s="55" t="s">
        <v>71</v>
      </c>
      <c r="D40" s="63">
        <v>2000</v>
      </c>
      <c r="E40" s="41" t="s">
        <v>204</v>
      </c>
      <c r="F40" s="59" t="s">
        <v>42</v>
      </c>
      <c r="G40" s="92">
        <v>7.9</v>
      </c>
      <c r="H40" s="92">
        <v>7.8</v>
      </c>
      <c r="I40" s="92">
        <v>7.5</v>
      </c>
      <c r="J40" s="92">
        <v>7.6</v>
      </c>
      <c r="K40" s="92">
        <v>7.7</v>
      </c>
      <c r="L40" s="93">
        <v>0</v>
      </c>
      <c r="M40" s="94">
        <f aca="true" t="shared" si="7" ref="M40:M50">SUM(G40:K40)-MAX(G40:K40)-MIN(G40:K40)-L40</f>
        <v>23.1</v>
      </c>
      <c r="N40" s="92">
        <v>7.7</v>
      </c>
      <c r="O40" s="92">
        <v>7.5</v>
      </c>
      <c r="P40" s="92">
        <v>7.2</v>
      </c>
      <c r="Q40" s="92">
        <v>7.3</v>
      </c>
      <c r="R40" s="92">
        <v>7.4</v>
      </c>
      <c r="S40" s="95">
        <f aca="true" t="shared" si="8" ref="S40:S50">SUM(N40:R40)-MAX(N40:R40)-MIN(N40:R40)</f>
        <v>22.200000000000003</v>
      </c>
      <c r="T40" s="92">
        <v>1</v>
      </c>
      <c r="U40" s="93">
        <v>0</v>
      </c>
      <c r="V40" s="94">
        <f aca="true" t="shared" si="9" ref="V40:V50">SUM(S40+T40-U40)</f>
        <v>23.200000000000003</v>
      </c>
      <c r="W40" s="96">
        <f aca="true" t="shared" si="10" ref="W40:W50">SUM(M40+V40)</f>
        <v>46.300000000000004</v>
      </c>
      <c r="X40" s="92">
        <v>7.9</v>
      </c>
      <c r="Y40" s="92">
        <v>7.3</v>
      </c>
      <c r="Z40" s="92">
        <v>7.3</v>
      </c>
      <c r="AA40" s="92">
        <v>7.3</v>
      </c>
      <c r="AB40" s="92">
        <v>7.5</v>
      </c>
      <c r="AC40" s="95">
        <f aca="true" t="shared" si="11" ref="AC40:AC50">SUM(X40:AB40)-MAX(X40:AB40)-MIN(X40:AB40)</f>
        <v>22.099999999999998</v>
      </c>
      <c r="AD40" s="92">
        <v>1</v>
      </c>
      <c r="AE40" s="93">
        <v>0</v>
      </c>
      <c r="AF40" s="116">
        <f aca="true" t="shared" si="12" ref="AF40:AF50">SUM(AC40+AD40-AE40)</f>
        <v>23.099999999999998</v>
      </c>
      <c r="AG40" s="109">
        <f aca="true" t="shared" si="13" ref="AG40:AG50">SUM(W40+AF40)</f>
        <v>69.4</v>
      </c>
      <c r="AH40" s="140">
        <v>1</v>
      </c>
    </row>
    <row r="41" spans="1:34" ht="15">
      <c r="A41" s="105">
        <v>8</v>
      </c>
      <c r="B41" s="97" t="s">
        <v>223</v>
      </c>
      <c r="C41" s="42" t="s">
        <v>161</v>
      </c>
      <c r="D41" s="65">
        <v>1998</v>
      </c>
      <c r="E41" s="59" t="s">
        <v>216</v>
      </c>
      <c r="F41" s="59" t="s">
        <v>42</v>
      </c>
      <c r="G41" s="92">
        <v>7.9</v>
      </c>
      <c r="H41" s="92">
        <v>7.9</v>
      </c>
      <c r="I41" s="92">
        <v>8</v>
      </c>
      <c r="J41" s="92">
        <v>7.4</v>
      </c>
      <c r="K41" s="92">
        <v>7.2</v>
      </c>
      <c r="L41" s="93">
        <v>0</v>
      </c>
      <c r="M41" s="94">
        <f t="shared" si="7"/>
        <v>23.200000000000006</v>
      </c>
      <c r="N41" s="92">
        <v>7.2</v>
      </c>
      <c r="O41" s="92">
        <v>7.6</v>
      </c>
      <c r="P41" s="92">
        <v>7.4</v>
      </c>
      <c r="Q41" s="92">
        <v>7.1</v>
      </c>
      <c r="R41" s="92">
        <v>7.1</v>
      </c>
      <c r="S41" s="95">
        <f t="shared" si="8"/>
        <v>21.700000000000003</v>
      </c>
      <c r="T41" s="92">
        <v>1</v>
      </c>
      <c r="U41" s="93">
        <v>0</v>
      </c>
      <c r="V41" s="94">
        <f t="shared" si="9"/>
        <v>22.700000000000003</v>
      </c>
      <c r="W41" s="96">
        <f t="shared" si="10"/>
        <v>45.900000000000006</v>
      </c>
      <c r="X41" s="92">
        <v>7.4</v>
      </c>
      <c r="Y41" s="92">
        <v>7.4</v>
      </c>
      <c r="Z41" s="92">
        <v>7.4</v>
      </c>
      <c r="AA41" s="92">
        <v>7.2</v>
      </c>
      <c r="AB41" s="92">
        <v>7.3</v>
      </c>
      <c r="AC41" s="95">
        <f t="shared" si="11"/>
        <v>22.100000000000005</v>
      </c>
      <c r="AD41" s="92">
        <v>1</v>
      </c>
      <c r="AE41" s="93">
        <v>0</v>
      </c>
      <c r="AF41" s="116">
        <f t="shared" si="12"/>
        <v>23.100000000000005</v>
      </c>
      <c r="AG41" s="109">
        <f t="shared" si="13"/>
        <v>69.00000000000001</v>
      </c>
      <c r="AH41" s="140">
        <v>2</v>
      </c>
    </row>
    <row r="42" spans="1:34" ht="15">
      <c r="A42" s="105">
        <v>5</v>
      </c>
      <c r="B42" s="55" t="s">
        <v>220</v>
      </c>
      <c r="C42" s="55" t="s">
        <v>49</v>
      </c>
      <c r="D42" s="63">
        <v>1999</v>
      </c>
      <c r="E42" s="41" t="s">
        <v>216</v>
      </c>
      <c r="F42" s="59" t="s">
        <v>42</v>
      </c>
      <c r="G42" s="92">
        <v>7.6</v>
      </c>
      <c r="H42" s="92">
        <v>7.5</v>
      </c>
      <c r="I42" s="92">
        <v>7.6</v>
      </c>
      <c r="J42" s="92">
        <v>7.3</v>
      </c>
      <c r="K42" s="92">
        <v>7.4</v>
      </c>
      <c r="L42" s="93">
        <v>0</v>
      </c>
      <c r="M42" s="94">
        <f t="shared" si="7"/>
        <v>22.499999999999996</v>
      </c>
      <c r="N42" s="92">
        <v>7.4</v>
      </c>
      <c r="O42" s="92">
        <v>7.6</v>
      </c>
      <c r="P42" s="92">
        <v>7.7</v>
      </c>
      <c r="Q42" s="92">
        <v>7</v>
      </c>
      <c r="R42" s="92">
        <v>7.4</v>
      </c>
      <c r="S42" s="95">
        <f t="shared" si="8"/>
        <v>22.400000000000002</v>
      </c>
      <c r="T42" s="92">
        <v>1.1</v>
      </c>
      <c r="U42" s="93">
        <v>0</v>
      </c>
      <c r="V42" s="94">
        <f t="shared" si="9"/>
        <v>23.500000000000004</v>
      </c>
      <c r="W42" s="96">
        <f t="shared" si="10"/>
        <v>46</v>
      </c>
      <c r="X42" s="92">
        <v>7.5</v>
      </c>
      <c r="Y42" s="92">
        <v>7.3</v>
      </c>
      <c r="Z42" s="92">
        <v>7.1</v>
      </c>
      <c r="AA42" s="92">
        <v>7</v>
      </c>
      <c r="AB42" s="92">
        <v>6.9</v>
      </c>
      <c r="AC42" s="95">
        <f t="shared" si="11"/>
        <v>21.4</v>
      </c>
      <c r="AD42" s="92">
        <v>1.1</v>
      </c>
      <c r="AE42" s="93">
        <v>0</v>
      </c>
      <c r="AF42" s="116">
        <f t="shared" si="12"/>
        <v>22.5</v>
      </c>
      <c r="AG42" s="109">
        <f t="shared" si="13"/>
        <v>68.5</v>
      </c>
      <c r="AH42" s="140">
        <v>3</v>
      </c>
    </row>
    <row r="43" spans="1:34" ht="15">
      <c r="A43" s="105">
        <v>3</v>
      </c>
      <c r="B43" s="97" t="s">
        <v>212</v>
      </c>
      <c r="C43" s="42" t="s">
        <v>213</v>
      </c>
      <c r="D43" s="65">
        <v>2000</v>
      </c>
      <c r="E43" s="59" t="s">
        <v>201</v>
      </c>
      <c r="F43" s="59" t="s">
        <v>42</v>
      </c>
      <c r="G43" s="92">
        <v>7.8</v>
      </c>
      <c r="H43" s="92">
        <v>7.8</v>
      </c>
      <c r="I43" s="92">
        <v>7.8</v>
      </c>
      <c r="J43" s="92">
        <v>7.7</v>
      </c>
      <c r="K43" s="92">
        <v>8.2</v>
      </c>
      <c r="L43" s="93">
        <v>0</v>
      </c>
      <c r="M43" s="94">
        <f t="shared" si="7"/>
        <v>23.4</v>
      </c>
      <c r="N43" s="92">
        <v>6.6</v>
      </c>
      <c r="O43" s="92">
        <v>7.1</v>
      </c>
      <c r="P43" s="92">
        <v>7.3</v>
      </c>
      <c r="Q43" s="92">
        <v>7.1</v>
      </c>
      <c r="R43" s="92">
        <v>7.2</v>
      </c>
      <c r="S43" s="95">
        <f t="shared" si="8"/>
        <v>21.400000000000006</v>
      </c>
      <c r="T43" s="92">
        <v>0.6</v>
      </c>
      <c r="U43" s="93">
        <v>0</v>
      </c>
      <c r="V43" s="94">
        <f t="shared" si="9"/>
        <v>22.000000000000007</v>
      </c>
      <c r="W43" s="96">
        <f t="shared" si="10"/>
        <v>45.400000000000006</v>
      </c>
      <c r="X43" s="92">
        <v>7.3</v>
      </c>
      <c r="Y43" s="92">
        <v>7.8</v>
      </c>
      <c r="Z43" s="92">
        <v>7.3</v>
      </c>
      <c r="AA43" s="92">
        <v>7.3</v>
      </c>
      <c r="AB43" s="92">
        <v>7.6</v>
      </c>
      <c r="AC43" s="95">
        <f t="shared" si="11"/>
        <v>22.199999999999996</v>
      </c>
      <c r="AD43" s="92">
        <v>0.8</v>
      </c>
      <c r="AE43" s="93">
        <v>0</v>
      </c>
      <c r="AF43" s="116">
        <f t="shared" si="12"/>
        <v>22.999999999999996</v>
      </c>
      <c r="AG43" s="109">
        <f t="shared" si="13"/>
        <v>68.4</v>
      </c>
      <c r="AH43" s="140">
        <v>4</v>
      </c>
    </row>
    <row r="44" spans="1:34" ht="15">
      <c r="A44" s="105">
        <v>1</v>
      </c>
      <c r="B44" s="97" t="s">
        <v>158</v>
      </c>
      <c r="C44" s="42" t="s">
        <v>159</v>
      </c>
      <c r="D44" s="65">
        <v>1995</v>
      </c>
      <c r="E44" s="59" t="s">
        <v>191</v>
      </c>
      <c r="F44" s="59" t="s">
        <v>42</v>
      </c>
      <c r="G44" s="92">
        <v>6.9</v>
      </c>
      <c r="H44" s="92">
        <v>6.8</v>
      </c>
      <c r="I44" s="92">
        <v>7.1</v>
      </c>
      <c r="J44" s="92">
        <v>7.2</v>
      </c>
      <c r="K44" s="92">
        <v>7.2</v>
      </c>
      <c r="L44" s="93">
        <v>0</v>
      </c>
      <c r="M44" s="94">
        <f t="shared" si="7"/>
        <v>21.199999999999996</v>
      </c>
      <c r="N44" s="92">
        <v>7.4</v>
      </c>
      <c r="O44" s="92">
        <v>7.4</v>
      </c>
      <c r="P44" s="92">
        <v>7.1</v>
      </c>
      <c r="Q44" s="92">
        <v>7.3</v>
      </c>
      <c r="R44" s="92">
        <v>7.2</v>
      </c>
      <c r="S44" s="95">
        <f t="shared" si="8"/>
        <v>21.9</v>
      </c>
      <c r="T44" s="92">
        <v>0.8</v>
      </c>
      <c r="U44" s="93">
        <v>0</v>
      </c>
      <c r="V44" s="94">
        <f t="shared" si="9"/>
        <v>22.7</v>
      </c>
      <c r="W44" s="96">
        <f t="shared" si="10"/>
        <v>43.89999999999999</v>
      </c>
      <c r="X44" s="92">
        <v>7.2</v>
      </c>
      <c r="Y44" s="92">
        <v>7.3</v>
      </c>
      <c r="Z44" s="92">
        <v>8.1</v>
      </c>
      <c r="AA44" s="92">
        <v>7.2</v>
      </c>
      <c r="AB44" s="92">
        <v>7</v>
      </c>
      <c r="AC44" s="95">
        <f t="shared" si="11"/>
        <v>21.699999999999996</v>
      </c>
      <c r="AD44" s="92">
        <v>0.8</v>
      </c>
      <c r="AE44" s="93">
        <v>0</v>
      </c>
      <c r="AF44" s="116">
        <f t="shared" si="12"/>
        <v>22.499999999999996</v>
      </c>
      <c r="AG44" s="109">
        <f t="shared" si="13"/>
        <v>66.39999999999999</v>
      </c>
      <c r="AH44" s="140">
        <v>5</v>
      </c>
    </row>
    <row r="45" spans="1:34" ht="15">
      <c r="A45" s="105">
        <v>10</v>
      </c>
      <c r="B45" s="97" t="s">
        <v>127</v>
      </c>
      <c r="C45" s="42" t="s">
        <v>145</v>
      </c>
      <c r="D45" s="65">
        <v>1999</v>
      </c>
      <c r="E45" s="59" t="s">
        <v>204</v>
      </c>
      <c r="F45" s="59" t="s">
        <v>42</v>
      </c>
      <c r="G45" s="92">
        <v>7.7</v>
      </c>
      <c r="H45" s="92">
        <v>7.9</v>
      </c>
      <c r="I45" s="92">
        <v>7.4</v>
      </c>
      <c r="J45" s="92">
        <v>7.8</v>
      </c>
      <c r="K45" s="92">
        <v>7.7</v>
      </c>
      <c r="L45" s="93">
        <v>0</v>
      </c>
      <c r="M45" s="94">
        <f t="shared" si="7"/>
        <v>23.200000000000003</v>
      </c>
      <c r="N45" s="92">
        <v>6.3</v>
      </c>
      <c r="O45" s="92">
        <v>6.1</v>
      </c>
      <c r="P45" s="92">
        <v>6.2</v>
      </c>
      <c r="Q45" s="92">
        <v>5.9</v>
      </c>
      <c r="R45" s="92">
        <v>6</v>
      </c>
      <c r="S45" s="95">
        <f t="shared" si="8"/>
        <v>18.299999999999997</v>
      </c>
      <c r="T45" s="92">
        <v>0.4</v>
      </c>
      <c r="U45" s="93">
        <v>0</v>
      </c>
      <c r="V45" s="94">
        <f t="shared" si="9"/>
        <v>18.699999999999996</v>
      </c>
      <c r="W45" s="96">
        <f t="shared" si="10"/>
        <v>41.9</v>
      </c>
      <c r="X45" s="92">
        <v>7.7</v>
      </c>
      <c r="Y45" s="92">
        <v>7.6</v>
      </c>
      <c r="Z45" s="92">
        <v>7.4</v>
      </c>
      <c r="AA45" s="92">
        <v>7.4</v>
      </c>
      <c r="AB45" s="92">
        <v>7.5</v>
      </c>
      <c r="AC45" s="95">
        <f t="shared" si="11"/>
        <v>22.5</v>
      </c>
      <c r="AD45" s="92">
        <v>1</v>
      </c>
      <c r="AE45" s="93">
        <v>0</v>
      </c>
      <c r="AF45" s="116">
        <f t="shared" si="12"/>
        <v>23.5</v>
      </c>
      <c r="AG45" s="109">
        <f t="shared" si="13"/>
        <v>65.4</v>
      </c>
      <c r="AH45" s="140">
        <v>6</v>
      </c>
    </row>
    <row r="46" spans="1:34" ht="15">
      <c r="A46" s="105">
        <v>6</v>
      </c>
      <c r="B46" s="97" t="s">
        <v>221</v>
      </c>
      <c r="C46" s="42" t="s">
        <v>49</v>
      </c>
      <c r="D46" s="65">
        <v>1997</v>
      </c>
      <c r="E46" s="59" t="s">
        <v>216</v>
      </c>
      <c r="F46" s="59" t="s">
        <v>42</v>
      </c>
      <c r="G46" s="92">
        <v>6.7</v>
      </c>
      <c r="H46" s="92">
        <v>6.4</v>
      </c>
      <c r="I46" s="92">
        <v>6.4</v>
      </c>
      <c r="J46" s="92">
        <v>6.4</v>
      </c>
      <c r="K46" s="92">
        <v>6.6</v>
      </c>
      <c r="L46" s="93">
        <v>0</v>
      </c>
      <c r="M46" s="94">
        <f t="shared" si="7"/>
        <v>19.4</v>
      </c>
      <c r="N46" s="92">
        <v>7.3</v>
      </c>
      <c r="O46" s="92">
        <v>7.3</v>
      </c>
      <c r="P46" s="92">
        <v>7</v>
      </c>
      <c r="Q46" s="92">
        <v>7.1</v>
      </c>
      <c r="R46" s="92">
        <v>6.8</v>
      </c>
      <c r="S46" s="95">
        <f t="shared" si="8"/>
        <v>21.4</v>
      </c>
      <c r="T46" s="92">
        <v>0.9</v>
      </c>
      <c r="U46" s="93">
        <v>0</v>
      </c>
      <c r="V46" s="94">
        <f t="shared" si="9"/>
        <v>22.299999999999997</v>
      </c>
      <c r="W46" s="96">
        <f t="shared" si="10"/>
        <v>41.699999999999996</v>
      </c>
      <c r="X46" s="92">
        <v>7.4</v>
      </c>
      <c r="Y46" s="92">
        <v>7.4</v>
      </c>
      <c r="Z46" s="92">
        <v>7.3</v>
      </c>
      <c r="AA46" s="92">
        <v>7.4</v>
      </c>
      <c r="AB46" s="92">
        <v>7.2</v>
      </c>
      <c r="AC46" s="95">
        <f t="shared" si="11"/>
        <v>22.100000000000005</v>
      </c>
      <c r="AD46" s="92">
        <v>0.8</v>
      </c>
      <c r="AE46" s="93">
        <v>0</v>
      </c>
      <c r="AF46" s="116">
        <f t="shared" si="12"/>
        <v>22.900000000000006</v>
      </c>
      <c r="AG46" s="109">
        <f t="shared" si="13"/>
        <v>64.6</v>
      </c>
      <c r="AH46" s="140">
        <v>7</v>
      </c>
    </row>
    <row r="47" spans="1:34" ht="15">
      <c r="A47" s="105">
        <v>11</v>
      </c>
      <c r="B47" s="97" t="s">
        <v>239</v>
      </c>
      <c r="C47" s="42" t="s">
        <v>209</v>
      </c>
      <c r="D47" s="65">
        <v>2000</v>
      </c>
      <c r="E47" s="59" t="s">
        <v>201</v>
      </c>
      <c r="F47" s="59" t="s">
        <v>42</v>
      </c>
      <c r="G47" s="92">
        <v>6.9</v>
      </c>
      <c r="H47" s="92">
        <v>7.5</v>
      </c>
      <c r="I47" s="92">
        <v>7.2</v>
      </c>
      <c r="J47" s="92">
        <v>6.9</v>
      </c>
      <c r="K47" s="92">
        <v>7.3</v>
      </c>
      <c r="L47" s="93">
        <v>0</v>
      </c>
      <c r="M47" s="94">
        <f t="shared" si="7"/>
        <v>21.4</v>
      </c>
      <c r="N47" s="92">
        <v>6.6</v>
      </c>
      <c r="O47" s="92">
        <v>7</v>
      </c>
      <c r="P47" s="92">
        <v>6.8</v>
      </c>
      <c r="Q47" s="92">
        <v>7.1</v>
      </c>
      <c r="R47" s="92">
        <v>7.1</v>
      </c>
      <c r="S47" s="95">
        <f t="shared" si="8"/>
        <v>20.9</v>
      </c>
      <c r="T47" s="92">
        <v>0.8</v>
      </c>
      <c r="U47" s="93">
        <v>0</v>
      </c>
      <c r="V47" s="94">
        <f t="shared" si="9"/>
        <v>21.7</v>
      </c>
      <c r="W47" s="96">
        <f t="shared" si="10"/>
        <v>43.099999999999994</v>
      </c>
      <c r="X47" s="92">
        <v>6.1</v>
      </c>
      <c r="Y47" s="92">
        <v>6.1</v>
      </c>
      <c r="Z47" s="92">
        <v>6.6</v>
      </c>
      <c r="AA47" s="92">
        <v>5.9</v>
      </c>
      <c r="AB47" s="92">
        <v>6.6</v>
      </c>
      <c r="AC47" s="95">
        <f t="shared" si="11"/>
        <v>18.799999999999997</v>
      </c>
      <c r="AD47" s="92">
        <v>0.8</v>
      </c>
      <c r="AE47" s="93">
        <v>0</v>
      </c>
      <c r="AF47" s="116">
        <f t="shared" si="12"/>
        <v>19.599999999999998</v>
      </c>
      <c r="AG47" s="109">
        <f t="shared" si="13"/>
        <v>62.69999999999999</v>
      </c>
      <c r="AH47" s="140">
        <v>8</v>
      </c>
    </row>
    <row r="48" spans="1:34" ht="15">
      <c r="A48" s="105">
        <v>7</v>
      </c>
      <c r="B48" s="55" t="s">
        <v>222</v>
      </c>
      <c r="C48" s="55" t="s">
        <v>157</v>
      </c>
      <c r="D48" s="63">
        <v>2000</v>
      </c>
      <c r="E48" s="41" t="s">
        <v>216</v>
      </c>
      <c r="F48" s="59" t="s">
        <v>42</v>
      </c>
      <c r="G48" s="92">
        <v>7.1</v>
      </c>
      <c r="H48" s="92">
        <v>6.8</v>
      </c>
      <c r="I48" s="92">
        <v>7</v>
      </c>
      <c r="J48" s="92">
        <v>6.8</v>
      </c>
      <c r="K48" s="92">
        <v>7.2</v>
      </c>
      <c r="L48" s="93">
        <v>0</v>
      </c>
      <c r="M48" s="94">
        <f t="shared" si="7"/>
        <v>20.9</v>
      </c>
      <c r="N48" s="92">
        <v>5.5</v>
      </c>
      <c r="O48" s="92">
        <v>5.4</v>
      </c>
      <c r="P48" s="92">
        <v>5.6</v>
      </c>
      <c r="Q48" s="92">
        <v>5.2</v>
      </c>
      <c r="R48" s="92">
        <v>5.5</v>
      </c>
      <c r="S48" s="95">
        <f t="shared" si="8"/>
        <v>16.400000000000002</v>
      </c>
      <c r="T48" s="92">
        <v>0.5</v>
      </c>
      <c r="U48" s="93">
        <v>0</v>
      </c>
      <c r="V48" s="94">
        <f t="shared" si="9"/>
        <v>16.900000000000002</v>
      </c>
      <c r="W48" s="96">
        <f t="shared" si="10"/>
        <v>37.8</v>
      </c>
      <c r="X48" s="92">
        <v>7.7</v>
      </c>
      <c r="Y48" s="92">
        <v>7.8</v>
      </c>
      <c r="Z48" s="92">
        <v>7.8</v>
      </c>
      <c r="AA48" s="92">
        <v>7.5</v>
      </c>
      <c r="AB48" s="92">
        <v>7.6</v>
      </c>
      <c r="AC48" s="95">
        <f t="shared" si="11"/>
        <v>23.099999999999998</v>
      </c>
      <c r="AD48" s="92">
        <v>1</v>
      </c>
      <c r="AE48" s="93">
        <v>0</v>
      </c>
      <c r="AF48" s="116">
        <f t="shared" si="12"/>
        <v>24.099999999999998</v>
      </c>
      <c r="AG48" s="109">
        <f t="shared" si="13"/>
        <v>61.89999999999999</v>
      </c>
      <c r="AH48" s="140">
        <v>9</v>
      </c>
    </row>
    <row r="49" spans="1:34" ht="15">
      <c r="A49" s="105">
        <v>2</v>
      </c>
      <c r="B49" s="97" t="s">
        <v>210</v>
      </c>
      <c r="C49" s="42" t="s">
        <v>71</v>
      </c>
      <c r="D49" s="65">
        <v>1997</v>
      </c>
      <c r="E49" s="59" t="s">
        <v>201</v>
      </c>
      <c r="F49" s="59" t="s">
        <v>42</v>
      </c>
      <c r="G49" s="92">
        <v>6.1</v>
      </c>
      <c r="H49" s="92">
        <v>6.1</v>
      </c>
      <c r="I49" s="92">
        <v>6.7</v>
      </c>
      <c r="J49" s="92">
        <v>5.9</v>
      </c>
      <c r="K49" s="92">
        <v>6</v>
      </c>
      <c r="L49" s="93">
        <v>0</v>
      </c>
      <c r="M49" s="94">
        <f t="shared" si="7"/>
        <v>18.199999999999996</v>
      </c>
      <c r="N49" s="92">
        <v>6.2</v>
      </c>
      <c r="O49" s="92">
        <v>6.2</v>
      </c>
      <c r="P49" s="92">
        <v>6.2</v>
      </c>
      <c r="Q49" s="92">
        <v>6.5</v>
      </c>
      <c r="R49" s="92">
        <v>6.5</v>
      </c>
      <c r="S49" s="95">
        <f t="shared" si="8"/>
        <v>18.900000000000002</v>
      </c>
      <c r="T49" s="92">
        <v>0.8</v>
      </c>
      <c r="U49" s="93">
        <v>0</v>
      </c>
      <c r="V49" s="94">
        <f t="shared" si="9"/>
        <v>19.700000000000003</v>
      </c>
      <c r="W49" s="96">
        <f t="shared" si="10"/>
        <v>37.9</v>
      </c>
      <c r="X49" s="92">
        <v>5.7</v>
      </c>
      <c r="Y49" s="92">
        <v>5.9</v>
      </c>
      <c r="Z49" s="92">
        <v>6.6</v>
      </c>
      <c r="AA49" s="92">
        <v>5.7</v>
      </c>
      <c r="AB49" s="92">
        <v>6.1</v>
      </c>
      <c r="AC49" s="95">
        <f t="shared" si="11"/>
        <v>17.7</v>
      </c>
      <c r="AD49" s="92">
        <v>0.8</v>
      </c>
      <c r="AE49" s="93">
        <v>0</v>
      </c>
      <c r="AF49" s="116">
        <f t="shared" si="12"/>
        <v>18.5</v>
      </c>
      <c r="AG49" s="109">
        <f t="shared" si="13"/>
        <v>56.4</v>
      </c>
      <c r="AH49" s="140">
        <v>10</v>
      </c>
    </row>
    <row r="50" spans="1:34" ht="15">
      <c r="A50" s="105">
        <v>4</v>
      </c>
      <c r="B50" s="97" t="s">
        <v>240</v>
      </c>
      <c r="C50" s="42" t="s">
        <v>47</v>
      </c>
      <c r="D50" s="65">
        <v>2000</v>
      </c>
      <c r="E50" s="59" t="s">
        <v>201</v>
      </c>
      <c r="F50" s="59" t="s">
        <v>42</v>
      </c>
      <c r="G50" s="92">
        <v>1.4</v>
      </c>
      <c r="H50" s="92">
        <v>1.5</v>
      </c>
      <c r="I50" s="92">
        <v>1.6</v>
      </c>
      <c r="J50" s="92">
        <v>1.5</v>
      </c>
      <c r="K50" s="92">
        <v>1.6</v>
      </c>
      <c r="L50" s="93">
        <v>0</v>
      </c>
      <c r="M50" s="94">
        <f t="shared" si="7"/>
        <v>4.6</v>
      </c>
      <c r="N50" s="92">
        <v>7</v>
      </c>
      <c r="O50" s="92">
        <v>7</v>
      </c>
      <c r="P50" s="92">
        <v>7.2</v>
      </c>
      <c r="Q50" s="92">
        <v>7</v>
      </c>
      <c r="R50" s="92">
        <v>7.7</v>
      </c>
      <c r="S50" s="95">
        <f t="shared" si="8"/>
        <v>21.2</v>
      </c>
      <c r="T50" s="92">
        <v>0.8</v>
      </c>
      <c r="U50" s="93">
        <v>0</v>
      </c>
      <c r="V50" s="94">
        <f t="shared" si="9"/>
        <v>22</v>
      </c>
      <c r="W50" s="96">
        <f t="shared" si="10"/>
        <v>26.6</v>
      </c>
      <c r="X50" s="92">
        <v>6.2</v>
      </c>
      <c r="Y50" s="92">
        <v>6.6</v>
      </c>
      <c r="Z50" s="92">
        <v>7.1</v>
      </c>
      <c r="AA50" s="92">
        <v>6.6</v>
      </c>
      <c r="AB50" s="92">
        <v>7.1</v>
      </c>
      <c r="AC50" s="95">
        <f t="shared" si="11"/>
        <v>20.3</v>
      </c>
      <c r="AD50" s="92">
        <v>0.8</v>
      </c>
      <c r="AE50" s="93">
        <v>0</v>
      </c>
      <c r="AF50" s="116">
        <f t="shared" si="12"/>
        <v>21.1</v>
      </c>
      <c r="AG50" s="109">
        <f t="shared" si="13"/>
        <v>47.7</v>
      </c>
      <c r="AH50" s="140">
        <v>11</v>
      </c>
    </row>
    <row r="51" spans="1:33" ht="7.5" customHeight="1">
      <c r="A51" s="106"/>
      <c r="B51" s="103"/>
      <c r="C51" s="91"/>
      <c r="D51" s="84"/>
      <c r="E51" s="75"/>
      <c r="F51" s="75"/>
      <c r="G51" s="86"/>
      <c r="H51" s="86"/>
      <c r="I51" s="86"/>
      <c r="J51" s="86"/>
      <c r="K51" s="86"/>
      <c r="L51" s="87"/>
      <c r="M51" s="88"/>
      <c r="N51" s="86"/>
      <c r="O51" s="86"/>
      <c r="P51" s="86"/>
      <c r="Q51" s="86"/>
      <c r="R51" s="86"/>
      <c r="S51" s="89"/>
      <c r="T51" s="86"/>
      <c r="U51" s="87"/>
      <c r="V51" s="88"/>
      <c r="W51" s="90"/>
      <c r="X51" s="86"/>
      <c r="Y51" s="86"/>
      <c r="Z51" s="86"/>
      <c r="AA51" s="86"/>
      <c r="AB51" s="86"/>
      <c r="AC51" s="89"/>
      <c r="AD51" s="86"/>
      <c r="AE51" s="87"/>
      <c r="AF51" s="117"/>
      <c r="AG51" s="110"/>
    </row>
    <row r="52" spans="1:3" ht="8.25" customHeight="1">
      <c r="A52" s="77"/>
      <c r="C52" s="104"/>
    </row>
    <row r="53" s="3" customFormat="1" ht="12.75" customHeight="1"/>
    <row r="54" s="16" customFormat="1" ht="11.25"/>
    <row r="55" spans="1:34" ht="15.75">
      <c r="A55" s="106"/>
      <c r="B55" s="131" t="s">
        <v>233</v>
      </c>
      <c r="C55" s="76"/>
      <c r="D55" s="76"/>
      <c r="E55" s="76"/>
      <c r="F55" s="79"/>
      <c r="G55" s="17"/>
      <c r="H55" s="17"/>
      <c r="I55" s="17"/>
      <c r="J55" s="17"/>
      <c r="K55" s="17"/>
      <c r="L55" s="18"/>
      <c r="M55" s="80"/>
      <c r="N55" s="17"/>
      <c r="O55" s="17"/>
      <c r="P55" s="17"/>
      <c r="Q55" s="17"/>
      <c r="R55" s="17"/>
      <c r="S55" s="80"/>
      <c r="T55" s="80"/>
      <c r="U55" s="81"/>
      <c r="V55" s="80"/>
      <c r="W55" s="80"/>
      <c r="X55" s="17"/>
      <c r="Y55" s="17"/>
      <c r="Z55" s="17"/>
      <c r="AA55" s="17"/>
      <c r="AB55" s="17"/>
      <c r="AC55" s="80"/>
      <c r="AD55" s="80"/>
      <c r="AE55" s="81"/>
      <c r="AF55" s="115"/>
      <c r="AG55" s="108"/>
      <c r="AH55" s="39" t="s">
        <v>241</v>
      </c>
    </row>
    <row r="56" spans="1:34" ht="15">
      <c r="A56" s="105">
        <v>4</v>
      </c>
      <c r="B56" s="97" t="s">
        <v>228</v>
      </c>
      <c r="C56" s="42" t="s">
        <v>229</v>
      </c>
      <c r="D56" s="65">
        <v>1997</v>
      </c>
      <c r="E56" s="59" t="s">
        <v>199</v>
      </c>
      <c r="F56" s="59" t="s">
        <v>45</v>
      </c>
      <c r="G56" s="92">
        <v>7.5</v>
      </c>
      <c r="H56" s="92">
        <v>7.9</v>
      </c>
      <c r="I56" s="92">
        <v>8</v>
      </c>
      <c r="J56" s="92">
        <v>7.4</v>
      </c>
      <c r="K56" s="92">
        <v>7.6</v>
      </c>
      <c r="L56" s="93">
        <v>0</v>
      </c>
      <c r="M56" s="94">
        <f>SUM(G56:K56)-MAX(G56:K56)-MIN(G56:K56)-L56</f>
        <v>23</v>
      </c>
      <c r="N56" s="92">
        <v>7.5</v>
      </c>
      <c r="O56" s="92">
        <v>7.6</v>
      </c>
      <c r="P56" s="92">
        <v>7.7</v>
      </c>
      <c r="Q56" s="92">
        <v>7.4</v>
      </c>
      <c r="R56" s="92">
        <v>7.8</v>
      </c>
      <c r="S56" s="95">
        <f>SUM(N56:R56)-MAX(N56:R56)-MIN(N56:R56)</f>
        <v>22.799999999999997</v>
      </c>
      <c r="T56" s="92">
        <v>1.6</v>
      </c>
      <c r="U56" s="93">
        <v>0</v>
      </c>
      <c r="V56" s="94">
        <f>SUM(S56+T56-U56)</f>
        <v>24.4</v>
      </c>
      <c r="W56" s="96">
        <f>SUM(M56+V56)</f>
        <v>47.4</v>
      </c>
      <c r="X56" s="92">
        <v>7.3</v>
      </c>
      <c r="Y56" s="92">
        <v>7.4</v>
      </c>
      <c r="Z56" s="92">
        <v>8.2</v>
      </c>
      <c r="AA56" s="92">
        <v>7.5</v>
      </c>
      <c r="AB56" s="92">
        <v>7.5</v>
      </c>
      <c r="AC56" s="95">
        <f>SUM(X56:AB56)-MAX(X56:AB56)-MIN(X56:AB56)</f>
        <v>22.4</v>
      </c>
      <c r="AD56" s="92">
        <v>1.6</v>
      </c>
      <c r="AE56" s="93">
        <v>0</v>
      </c>
      <c r="AF56" s="116">
        <f>SUM(AC56+AD56-AE56)</f>
        <v>24</v>
      </c>
      <c r="AG56" s="109">
        <f>SUM(W56+AF56)</f>
        <v>71.4</v>
      </c>
      <c r="AH56" s="140">
        <v>1</v>
      </c>
    </row>
    <row r="57" spans="1:34" ht="15">
      <c r="A57" s="105">
        <v>1</v>
      </c>
      <c r="B57" s="97" t="s">
        <v>226</v>
      </c>
      <c r="C57" s="42" t="s">
        <v>124</v>
      </c>
      <c r="D57" s="65">
        <v>1996</v>
      </c>
      <c r="E57" s="59" t="s">
        <v>204</v>
      </c>
      <c r="F57" s="59" t="s">
        <v>45</v>
      </c>
      <c r="G57" s="92">
        <v>7.6</v>
      </c>
      <c r="H57" s="92">
        <v>7.1</v>
      </c>
      <c r="I57" s="92">
        <v>7.4</v>
      </c>
      <c r="J57" s="92">
        <v>7.3</v>
      </c>
      <c r="K57" s="92">
        <v>6.9</v>
      </c>
      <c r="L57" s="93">
        <v>0</v>
      </c>
      <c r="M57" s="94">
        <f>SUM(G57:K57)-MAX(G57:K57)-MIN(G57:K57)-L57</f>
        <v>21.800000000000004</v>
      </c>
      <c r="N57" s="92">
        <v>7.1</v>
      </c>
      <c r="O57" s="92">
        <v>6.8</v>
      </c>
      <c r="P57" s="92">
        <v>7.5</v>
      </c>
      <c r="Q57" s="92">
        <v>6.6</v>
      </c>
      <c r="R57" s="92">
        <v>7.1</v>
      </c>
      <c r="S57" s="95">
        <f>SUM(N57:R57)-MAX(N57:R57)-MIN(N57:R57)</f>
        <v>21</v>
      </c>
      <c r="T57" s="92">
        <v>2.1</v>
      </c>
      <c r="U57" s="93">
        <v>0</v>
      </c>
      <c r="V57" s="94">
        <f>SUM(S57+T57-U57)</f>
        <v>23.1</v>
      </c>
      <c r="W57" s="96">
        <f>SUM(M57+V57)</f>
        <v>44.900000000000006</v>
      </c>
      <c r="X57" s="92">
        <v>7.2</v>
      </c>
      <c r="Y57" s="92">
        <v>7.1</v>
      </c>
      <c r="Z57" s="92">
        <v>7.5</v>
      </c>
      <c r="AA57" s="92">
        <v>7.1</v>
      </c>
      <c r="AB57" s="92">
        <v>7.1</v>
      </c>
      <c r="AC57" s="95">
        <f>SUM(X57:AB57)-MAX(X57:AB57)-MIN(X57:AB57)</f>
        <v>21.4</v>
      </c>
      <c r="AD57" s="92">
        <v>2.1</v>
      </c>
      <c r="AE57" s="93">
        <v>0</v>
      </c>
      <c r="AF57" s="116">
        <f>SUM(AC57+AD57-AE57)</f>
        <v>23.5</v>
      </c>
      <c r="AG57" s="109">
        <f>SUM(W57+AF57)</f>
        <v>68.4</v>
      </c>
      <c r="AH57" s="140">
        <v>2</v>
      </c>
    </row>
    <row r="58" spans="1:34" ht="15">
      <c r="A58" s="105">
        <v>3</v>
      </c>
      <c r="B58" s="97" t="s">
        <v>227</v>
      </c>
      <c r="C58" s="42" t="s">
        <v>41</v>
      </c>
      <c r="D58" s="65">
        <v>1997</v>
      </c>
      <c r="E58" s="59" t="s">
        <v>199</v>
      </c>
      <c r="F58" s="59" t="s">
        <v>45</v>
      </c>
      <c r="G58" s="92">
        <v>6.8</v>
      </c>
      <c r="H58" s="92">
        <v>6.9</v>
      </c>
      <c r="I58" s="92">
        <v>7.4</v>
      </c>
      <c r="J58" s="92">
        <v>6.6</v>
      </c>
      <c r="K58" s="92">
        <v>6.9</v>
      </c>
      <c r="L58" s="93">
        <v>0</v>
      </c>
      <c r="M58" s="94">
        <f>SUM(G58:K58)-MAX(G58:K58)-MIN(G58:K58)-L58</f>
        <v>20.6</v>
      </c>
      <c r="N58" s="92">
        <v>7.3</v>
      </c>
      <c r="O58" s="92">
        <v>7.5</v>
      </c>
      <c r="P58" s="92">
        <v>7.1</v>
      </c>
      <c r="Q58" s="92">
        <v>6.8</v>
      </c>
      <c r="R58" s="92">
        <v>7.2</v>
      </c>
      <c r="S58" s="95">
        <f>SUM(N58:R58)-MAX(N58:R58)-MIN(N58:R58)</f>
        <v>21.599999999999998</v>
      </c>
      <c r="T58" s="92">
        <v>1.6</v>
      </c>
      <c r="U58" s="93">
        <v>0</v>
      </c>
      <c r="V58" s="94">
        <f>SUM(S58+T58-U58)</f>
        <v>23.2</v>
      </c>
      <c r="W58" s="96">
        <f>SUM(M58+V58)</f>
        <v>43.8</v>
      </c>
      <c r="X58" s="92">
        <v>7.5</v>
      </c>
      <c r="Y58" s="92">
        <v>7.5</v>
      </c>
      <c r="Z58" s="92">
        <v>7.7</v>
      </c>
      <c r="AA58" s="92">
        <v>7.4</v>
      </c>
      <c r="AB58" s="92">
        <v>7.4</v>
      </c>
      <c r="AC58" s="95">
        <f>SUM(X58:AB58)-MAX(X58:AB58)-MIN(X58:AB58)</f>
        <v>22.4</v>
      </c>
      <c r="AD58" s="92">
        <v>1.6</v>
      </c>
      <c r="AE58" s="93">
        <v>0</v>
      </c>
      <c r="AF58" s="116">
        <f>SUM(AC58+AD58-AE58)</f>
        <v>24</v>
      </c>
      <c r="AG58" s="109">
        <f>SUM(W58+AF58)</f>
        <v>67.8</v>
      </c>
      <c r="AH58" s="140">
        <v>3</v>
      </c>
    </row>
    <row r="59" spans="1:34" ht="15">
      <c r="A59" s="105">
        <v>2</v>
      </c>
      <c r="B59" s="97" t="s">
        <v>128</v>
      </c>
      <c r="C59" s="42" t="s">
        <v>57</v>
      </c>
      <c r="D59" s="65">
        <v>1998</v>
      </c>
      <c r="E59" s="59" t="s">
        <v>204</v>
      </c>
      <c r="F59" s="59" t="s">
        <v>45</v>
      </c>
      <c r="G59" s="92">
        <v>7.8</v>
      </c>
      <c r="H59" s="92">
        <v>7.9</v>
      </c>
      <c r="I59" s="92">
        <v>7.6</v>
      </c>
      <c r="J59" s="92">
        <v>7.4</v>
      </c>
      <c r="K59" s="92">
        <v>7.6</v>
      </c>
      <c r="L59" s="93">
        <v>0</v>
      </c>
      <c r="M59" s="94">
        <f>SUM(G59:K59)-MAX(G59:K59)-MIN(G59:K59)-L59</f>
        <v>23</v>
      </c>
      <c r="N59" s="92">
        <v>0.5</v>
      </c>
      <c r="O59" s="92">
        <v>0.7</v>
      </c>
      <c r="P59" s="92">
        <v>0.5</v>
      </c>
      <c r="Q59" s="92">
        <v>0.6</v>
      </c>
      <c r="R59" s="92">
        <v>0.6</v>
      </c>
      <c r="S59" s="95">
        <f>SUM(N59:R59)-MAX(N59:R59)-MIN(N59:R59)</f>
        <v>1.7000000000000002</v>
      </c>
      <c r="T59" s="92">
        <v>1.2</v>
      </c>
      <c r="U59" s="93">
        <v>0</v>
      </c>
      <c r="V59" s="94">
        <f>SUM(S59+T59-U59)</f>
        <v>2.9000000000000004</v>
      </c>
      <c r="W59" s="96">
        <f>SUM(M59+V59)</f>
        <v>25.9</v>
      </c>
      <c r="X59" s="92">
        <v>1.4</v>
      </c>
      <c r="Y59" s="92">
        <v>1.3</v>
      </c>
      <c r="Z59" s="92">
        <v>1.4</v>
      </c>
      <c r="AA59" s="92">
        <v>1.4</v>
      </c>
      <c r="AB59" s="92">
        <v>1.3</v>
      </c>
      <c r="AC59" s="95">
        <f>SUM(X59:AB59)-MAX(X59:AB59)-MIN(X59:AB59)</f>
        <v>4.1000000000000005</v>
      </c>
      <c r="AD59" s="92">
        <v>1.2</v>
      </c>
      <c r="AE59" s="93">
        <v>0</v>
      </c>
      <c r="AF59" s="116">
        <f>SUM(AC59+AD59-AE59)</f>
        <v>5.300000000000001</v>
      </c>
      <c r="AG59" s="109">
        <f>SUM(W59+AF59)</f>
        <v>31.2</v>
      </c>
      <c r="AH59" s="140">
        <v>4</v>
      </c>
    </row>
    <row r="60" spans="1:33" ht="7.5" customHeight="1">
      <c r="A60" s="98"/>
      <c r="B60" s="100"/>
      <c r="C60" s="100"/>
      <c r="D60" s="101"/>
      <c r="E60" s="102"/>
      <c r="F60" s="75"/>
      <c r="G60" s="86"/>
      <c r="H60" s="86"/>
      <c r="I60" s="86"/>
      <c r="J60" s="86"/>
      <c r="K60" s="86"/>
      <c r="L60" s="87"/>
      <c r="M60" s="88"/>
      <c r="N60" s="86"/>
      <c r="O60" s="86"/>
      <c r="P60" s="86"/>
      <c r="Q60" s="86"/>
      <c r="R60" s="86"/>
      <c r="S60" s="89"/>
      <c r="T60" s="86"/>
      <c r="U60" s="87"/>
      <c r="V60" s="88"/>
      <c r="W60" s="90"/>
      <c r="X60" s="86"/>
      <c r="Y60" s="86"/>
      <c r="Z60" s="86"/>
      <c r="AA60" s="86"/>
      <c r="AB60" s="86"/>
      <c r="AC60" s="89"/>
      <c r="AD60" s="86"/>
      <c r="AE60" s="87"/>
      <c r="AF60" s="117"/>
      <c r="AG60" s="110"/>
    </row>
    <row r="61" spans="1:34" ht="15.75">
      <c r="A61" s="134"/>
      <c r="B61" s="131" t="s">
        <v>234</v>
      </c>
      <c r="C61" s="134"/>
      <c r="D61" s="134"/>
      <c r="E61" s="134"/>
      <c r="F61" s="79"/>
      <c r="G61" s="17"/>
      <c r="H61" s="17"/>
      <c r="I61" s="17"/>
      <c r="J61" s="17"/>
      <c r="K61" s="17"/>
      <c r="L61" s="18"/>
      <c r="M61" s="80"/>
      <c r="N61" s="17"/>
      <c r="O61" s="17"/>
      <c r="P61" s="17"/>
      <c r="Q61" s="17"/>
      <c r="R61" s="17"/>
      <c r="S61" s="80"/>
      <c r="T61" s="80"/>
      <c r="U61" s="81"/>
      <c r="V61" s="80"/>
      <c r="W61" s="80"/>
      <c r="X61" s="17"/>
      <c r="Y61" s="17"/>
      <c r="Z61" s="17"/>
      <c r="AA61" s="17"/>
      <c r="AB61" s="17"/>
      <c r="AC61" s="80"/>
      <c r="AD61" s="80"/>
      <c r="AE61" s="81"/>
      <c r="AF61" s="115"/>
      <c r="AG61" s="108"/>
      <c r="AH61" s="39" t="s">
        <v>241</v>
      </c>
    </row>
    <row r="62" spans="1:34" ht="15">
      <c r="A62" s="105">
        <v>6</v>
      </c>
      <c r="B62" s="97" t="s">
        <v>130</v>
      </c>
      <c r="C62" s="42" t="s">
        <v>71</v>
      </c>
      <c r="D62" s="65">
        <v>1997</v>
      </c>
      <c r="E62" s="59" t="s">
        <v>216</v>
      </c>
      <c r="F62" s="59" t="s">
        <v>39</v>
      </c>
      <c r="G62" s="92">
        <v>7.9</v>
      </c>
      <c r="H62" s="92">
        <v>7.3</v>
      </c>
      <c r="I62" s="92">
        <v>7.5</v>
      </c>
      <c r="J62" s="92">
        <v>7.7</v>
      </c>
      <c r="K62" s="92">
        <v>7.9</v>
      </c>
      <c r="L62" s="93">
        <v>0</v>
      </c>
      <c r="M62" s="94">
        <f aca="true" t="shared" si="14" ref="M62:M67">SUM(G62:K62)-MAX(G62:K62)-MIN(G62:K62)-L62</f>
        <v>23.099999999999998</v>
      </c>
      <c r="N62" s="92">
        <v>8</v>
      </c>
      <c r="O62" s="92">
        <v>7.3</v>
      </c>
      <c r="P62" s="92">
        <v>8.1</v>
      </c>
      <c r="Q62" s="92">
        <v>7.6</v>
      </c>
      <c r="R62" s="92">
        <v>7.9</v>
      </c>
      <c r="S62" s="95">
        <f aca="true" t="shared" si="15" ref="S62:S67">SUM(N62:R62)-MAX(N62:R62)-MIN(N62:R62)</f>
        <v>23.499999999999996</v>
      </c>
      <c r="T62" s="92">
        <v>3.3</v>
      </c>
      <c r="U62" s="93">
        <v>0</v>
      </c>
      <c r="V62" s="94">
        <f aca="true" t="shared" si="16" ref="V62:V67">SUM(S62+T62-U62)</f>
        <v>26.799999999999997</v>
      </c>
      <c r="W62" s="96">
        <f aca="true" t="shared" si="17" ref="W62:W67">SUM(M62+V62)</f>
        <v>49.89999999999999</v>
      </c>
      <c r="X62" s="92">
        <v>7.7</v>
      </c>
      <c r="Y62" s="92">
        <v>7.7</v>
      </c>
      <c r="Z62" s="92">
        <v>7.7</v>
      </c>
      <c r="AA62" s="92">
        <v>7.4</v>
      </c>
      <c r="AB62" s="92">
        <v>7.5</v>
      </c>
      <c r="AC62" s="95">
        <f aca="true" t="shared" si="18" ref="AC62:AC67">SUM(X62:AB62)-MAX(X62:AB62)-MIN(X62:AB62)</f>
        <v>22.9</v>
      </c>
      <c r="AD62" s="92">
        <v>3.3</v>
      </c>
      <c r="AE62" s="93">
        <v>0</v>
      </c>
      <c r="AF62" s="116">
        <f aca="true" t="shared" si="19" ref="AF62:AF67">SUM(AC62+AD62-AE62)</f>
        <v>26.2</v>
      </c>
      <c r="AG62" s="109">
        <f aca="true" t="shared" si="20" ref="AG62:AG67">SUM(W62+AF62)</f>
        <v>76.1</v>
      </c>
      <c r="AH62" s="140">
        <v>1</v>
      </c>
    </row>
    <row r="63" spans="1:34" ht="15">
      <c r="A63" s="105">
        <v>4</v>
      </c>
      <c r="B63" s="97" t="s">
        <v>133</v>
      </c>
      <c r="C63" s="42" t="s">
        <v>134</v>
      </c>
      <c r="D63" s="65">
        <v>1994</v>
      </c>
      <c r="E63" s="59" t="s">
        <v>216</v>
      </c>
      <c r="F63" s="59" t="s">
        <v>39</v>
      </c>
      <c r="G63" s="92">
        <v>7.9</v>
      </c>
      <c r="H63" s="92">
        <v>7.4</v>
      </c>
      <c r="I63" s="92">
        <v>7.4</v>
      </c>
      <c r="J63" s="92">
        <v>7.4</v>
      </c>
      <c r="K63" s="92">
        <v>7.6</v>
      </c>
      <c r="L63" s="93">
        <v>0</v>
      </c>
      <c r="M63" s="94">
        <f t="shared" si="14"/>
        <v>22.400000000000006</v>
      </c>
      <c r="N63" s="92">
        <v>7.5</v>
      </c>
      <c r="O63" s="92">
        <v>7.5</v>
      </c>
      <c r="P63" s="92">
        <v>7.8</v>
      </c>
      <c r="Q63" s="92">
        <v>7.3</v>
      </c>
      <c r="R63" s="92">
        <v>7.4</v>
      </c>
      <c r="S63" s="95">
        <f t="shared" si="15"/>
        <v>22.4</v>
      </c>
      <c r="T63" s="92">
        <v>3.3</v>
      </c>
      <c r="U63" s="93">
        <v>0</v>
      </c>
      <c r="V63" s="94">
        <f t="shared" si="16"/>
        <v>25.7</v>
      </c>
      <c r="W63" s="96">
        <f t="shared" si="17"/>
        <v>48.10000000000001</v>
      </c>
      <c r="X63" s="92">
        <v>7.8</v>
      </c>
      <c r="Y63" s="92">
        <v>7.6</v>
      </c>
      <c r="Z63" s="92">
        <v>7.5</v>
      </c>
      <c r="AA63" s="92">
        <v>7.5</v>
      </c>
      <c r="AB63" s="92">
        <v>7.6</v>
      </c>
      <c r="AC63" s="95">
        <f t="shared" si="18"/>
        <v>22.7</v>
      </c>
      <c r="AD63" s="92">
        <v>3.2</v>
      </c>
      <c r="AE63" s="93">
        <v>0</v>
      </c>
      <c r="AF63" s="116">
        <f t="shared" si="19"/>
        <v>25.9</v>
      </c>
      <c r="AG63" s="109">
        <f t="shared" si="20"/>
        <v>74</v>
      </c>
      <c r="AH63" s="140">
        <v>2</v>
      </c>
    </row>
    <row r="64" spans="1:34" ht="15">
      <c r="A64" s="105">
        <v>5</v>
      </c>
      <c r="B64" s="97" t="s">
        <v>135</v>
      </c>
      <c r="C64" s="42" t="s">
        <v>136</v>
      </c>
      <c r="D64" s="65">
        <v>1996</v>
      </c>
      <c r="E64" s="59" t="s">
        <v>216</v>
      </c>
      <c r="F64" s="59" t="s">
        <v>39</v>
      </c>
      <c r="G64" s="92">
        <v>7.8</v>
      </c>
      <c r="H64" s="92">
        <v>7.5</v>
      </c>
      <c r="I64" s="92">
        <v>7.6</v>
      </c>
      <c r="J64" s="92">
        <v>7.7</v>
      </c>
      <c r="K64" s="92">
        <v>7.7</v>
      </c>
      <c r="L64" s="93">
        <v>0</v>
      </c>
      <c r="M64" s="94">
        <f t="shared" si="14"/>
        <v>22.999999999999996</v>
      </c>
      <c r="N64" s="92">
        <v>7.1</v>
      </c>
      <c r="O64" s="92">
        <v>7.3</v>
      </c>
      <c r="P64" s="92">
        <v>7.5</v>
      </c>
      <c r="Q64" s="92">
        <v>7.3</v>
      </c>
      <c r="R64" s="92">
        <v>7.3</v>
      </c>
      <c r="S64" s="95">
        <f t="shared" si="15"/>
        <v>21.9</v>
      </c>
      <c r="T64" s="92">
        <v>3.2</v>
      </c>
      <c r="U64" s="93">
        <v>0</v>
      </c>
      <c r="V64" s="94">
        <f t="shared" si="16"/>
        <v>25.099999999999998</v>
      </c>
      <c r="W64" s="96">
        <f t="shared" si="17"/>
        <v>48.099999999999994</v>
      </c>
      <c r="X64" s="92">
        <v>7.8</v>
      </c>
      <c r="Y64" s="92">
        <v>7.8</v>
      </c>
      <c r="Z64" s="92">
        <v>7.7</v>
      </c>
      <c r="AA64" s="92">
        <v>7.6</v>
      </c>
      <c r="AB64" s="92">
        <v>7.7</v>
      </c>
      <c r="AC64" s="95">
        <f t="shared" si="18"/>
        <v>23.200000000000003</v>
      </c>
      <c r="AD64" s="92">
        <v>2.5</v>
      </c>
      <c r="AE64" s="93">
        <v>0</v>
      </c>
      <c r="AF64" s="116">
        <f t="shared" si="19"/>
        <v>25.700000000000003</v>
      </c>
      <c r="AG64" s="109">
        <f t="shared" si="20"/>
        <v>73.8</v>
      </c>
      <c r="AH64" s="140">
        <v>3</v>
      </c>
    </row>
    <row r="65" spans="1:34" ht="15">
      <c r="A65" s="105">
        <v>1</v>
      </c>
      <c r="B65" s="97" t="s">
        <v>139</v>
      </c>
      <c r="C65" s="42" t="s">
        <v>140</v>
      </c>
      <c r="D65" s="65">
        <v>1998</v>
      </c>
      <c r="E65" s="59" t="s">
        <v>216</v>
      </c>
      <c r="F65" s="59" t="s">
        <v>39</v>
      </c>
      <c r="G65" s="92">
        <v>7.5</v>
      </c>
      <c r="H65" s="92">
        <v>7.6</v>
      </c>
      <c r="I65" s="92">
        <v>7.7</v>
      </c>
      <c r="J65" s="92">
        <v>7.3</v>
      </c>
      <c r="K65" s="92">
        <v>7.6</v>
      </c>
      <c r="L65" s="93">
        <v>0</v>
      </c>
      <c r="M65" s="94">
        <f t="shared" si="14"/>
        <v>22.700000000000003</v>
      </c>
      <c r="N65" s="92">
        <v>7.4</v>
      </c>
      <c r="O65" s="92">
        <v>7.5</v>
      </c>
      <c r="P65" s="92">
        <v>7.8</v>
      </c>
      <c r="Q65" s="92">
        <v>7</v>
      </c>
      <c r="R65" s="92">
        <v>7.4</v>
      </c>
      <c r="S65" s="95">
        <f t="shared" si="15"/>
        <v>22.3</v>
      </c>
      <c r="T65" s="92">
        <v>3.3</v>
      </c>
      <c r="U65" s="93">
        <v>0</v>
      </c>
      <c r="V65" s="94">
        <f t="shared" si="16"/>
        <v>25.6</v>
      </c>
      <c r="W65" s="96">
        <f t="shared" si="17"/>
        <v>48.300000000000004</v>
      </c>
      <c r="X65" s="92">
        <v>7.4</v>
      </c>
      <c r="Y65" s="92">
        <v>7.4</v>
      </c>
      <c r="Z65" s="92">
        <v>7.6</v>
      </c>
      <c r="AA65" s="92">
        <v>7.1</v>
      </c>
      <c r="AB65" s="92">
        <v>7.3</v>
      </c>
      <c r="AC65" s="95">
        <f t="shared" si="18"/>
        <v>22.099999999999994</v>
      </c>
      <c r="AD65" s="92">
        <v>3.3</v>
      </c>
      <c r="AE65" s="93">
        <v>0</v>
      </c>
      <c r="AF65" s="116">
        <f t="shared" si="19"/>
        <v>25.399999999999995</v>
      </c>
      <c r="AG65" s="109">
        <f t="shared" si="20"/>
        <v>73.7</v>
      </c>
      <c r="AH65" s="140">
        <v>4</v>
      </c>
    </row>
    <row r="66" spans="1:34" ht="15">
      <c r="A66" s="105">
        <v>2</v>
      </c>
      <c r="B66" s="97" t="s">
        <v>141</v>
      </c>
      <c r="C66" s="42" t="s">
        <v>73</v>
      </c>
      <c r="D66" s="65">
        <v>1997</v>
      </c>
      <c r="E66" s="59" t="s">
        <v>216</v>
      </c>
      <c r="F66" s="59" t="s">
        <v>39</v>
      </c>
      <c r="G66" s="92">
        <v>4.3</v>
      </c>
      <c r="H66" s="92">
        <v>4.3</v>
      </c>
      <c r="I66" s="92">
        <v>4.2</v>
      </c>
      <c r="J66" s="92">
        <v>4.4</v>
      </c>
      <c r="K66" s="92">
        <v>4.4</v>
      </c>
      <c r="L66" s="93">
        <v>0</v>
      </c>
      <c r="M66" s="94">
        <f t="shared" si="14"/>
        <v>13.000000000000004</v>
      </c>
      <c r="N66" s="92">
        <v>7.2</v>
      </c>
      <c r="O66" s="92">
        <v>7.3</v>
      </c>
      <c r="P66" s="92">
        <v>6.6</v>
      </c>
      <c r="Q66" s="92">
        <v>7</v>
      </c>
      <c r="R66" s="92">
        <v>7.1</v>
      </c>
      <c r="S66" s="95">
        <f t="shared" si="15"/>
        <v>21.300000000000004</v>
      </c>
      <c r="T66" s="92">
        <v>3.3</v>
      </c>
      <c r="U66" s="93">
        <v>0</v>
      </c>
      <c r="V66" s="94">
        <f t="shared" si="16"/>
        <v>24.600000000000005</v>
      </c>
      <c r="W66" s="96">
        <f t="shared" si="17"/>
        <v>37.60000000000001</v>
      </c>
      <c r="X66" s="92">
        <v>6.8</v>
      </c>
      <c r="Y66" s="92">
        <v>7.3</v>
      </c>
      <c r="Z66" s="92">
        <v>7</v>
      </c>
      <c r="AA66" s="92">
        <v>6.9</v>
      </c>
      <c r="AB66" s="92">
        <v>7</v>
      </c>
      <c r="AC66" s="95">
        <f t="shared" si="18"/>
        <v>20.9</v>
      </c>
      <c r="AD66" s="92">
        <v>3.3</v>
      </c>
      <c r="AE66" s="93">
        <v>0</v>
      </c>
      <c r="AF66" s="116">
        <f t="shared" si="19"/>
        <v>24.2</v>
      </c>
      <c r="AG66" s="109">
        <f t="shared" si="20"/>
        <v>61.80000000000001</v>
      </c>
      <c r="AH66" s="140">
        <v>5</v>
      </c>
    </row>
    <row r="67" spans="1:34" ht="15">
      <c r="A67" s="105">
        <v>3</v>
      </c>
      <c r="B67" s="97" t="s">
        <v>38</v>
      </c>
      <c r="C67" s="42" t="s">
        <v>74</v>
      </c>
      <c r="D67" s="65">
        <v>1993</v>
      </c>
      <c r="E67" s="59" t="s">
        <v>199</v>
      </c>
      <c r="F67" s="59" t="s">
        <v>39</v>
      </c>
      <c r="G67" s="92">
        <v>6.8</v>
      </c>
      <c r="H67" s="92">
        <v>6.5</v>
      </c>
      <c r="I67" s="92">
        <v>7</v>
      </c>
      <c r="J67" s="92">
        <v>6.6</v>
      </c>
      <c r="K67" s="92">
        <v>6.5</v>
      </c>
      <c r="L67" s="93">
        <v>0</v>
      </c>
      <c r="M67" s="94">
        <f t="shared" si="14"/>
        <v>19.9</v>
      </c>
      <c r="N67" s="92">
        <v>0.8</v>
      </c>
      <c r="O67" s="92">
        <v>0.8</v>
      </c>
      <c r="P67" s="92">
        <v>0.7</v>
      </c>
      <c r="Q67" s="92">
        <v>0.8</v>
      </c>
      <c r="R67" s="92">
        <v>0.7</v>
      </c>
      <c r="S67" s="95">
        <f t="shared" si="15"/>
        <v>2.3</v>
      </c>
      <c r="T67" s="92">
        <v>0.6</v>
      </c>
      <c r="U67" s="93">
        <v>0</v>
      </c>
      <c r="V67" s="94">
        <f t="shared" si="16"/>
        <v>2.9</v>
      </c>
      <c r="W67" s="96">
        <f t="shared" si="17"/>
        <v>22.799999999999997</v>
      </c>
      <c r="X67" s="92">
        <v>6.8</v>
      </c>
      <c r="Y67" s="92">
        <v>6.8</v>
      </c>
      <c r="Z67" s="92">
        <v>6.9</v>
      </c>
      <c r="AA67" s="92">
        <v>6.8</v>
      </c>
      <c r="AB67" s="92">
        <v>6.8</v>
      </c>
      <c r="AC67" s="95">
        <f t="shared" si="18"/>
        <v>20.400000000000002</v>
      </c>
      <c r="AD67" s="92">
        <v>3.4</v>
      </c>
      <c r="AE67" s="93">
        <v>0</v>
      </c>
      <c r="AF67" s="116">
        <f t="shared" si="19"/>
        <v>23.8</v>
      </c>
      <c r="AG67" s="109">
        <f t="shared" si="20"/>
        <v>46.599999999999994</v>
      </c>
      <c r="AH67" s="140">
        <v>6</v>
      </c>
    </row>
    <row r="68" spans="1:34" ht="15.75">
      <c r="A68" s="46"/>
      <c r="B68" s="131"/>
      <c r="C68" s="83"/>
      <c r="D68" s="84"/>
      <c r="E68" s="75"/>
      <c r="F68" s="75"/>
      <c r="G68" s="86"/>
      <c r="H68" s="86"/>
      <c r="I68" s="86"/>
      <c r="J68" s="86"/>
      <c r="K68" s="86"/>
      <c r="L68" s="87"/>
      <c r="M68" s="88"/>
      <c r="N68" s="86"/>
      <c r="O68" s="86"/>
      <c r="P68" s="86"/>
      <c r="Q68" s="86"/>
      <c r="R68" s="86"/>
      <c r="S68" s="89"/>
      <c r="T68" s="86"/>
      <c r="U68" s="87"/>
      <c r="V68" s="88"/>
      <c r="W68" s="90"/>
      <c r="X68" s="86"/>
      <c r="Y68" s="86"/>
      <c r="Z68" s="86"/>
      <c r="AA68" s="86"/>
      <c r="AB68" s="86"/>
      <c r="AC68" s="89"/>
      <c r="AD68" s="86"/>
      <c r="AE68" s="87"/>
      <c r="AF68" s="117"/>
      <c r="AG68" s="110"/>
      <c r="AH68" s="141"/>
    </row>
    <row r="69" spans="1:33" ht="15.75">
      <c r="A69" s="46"/>
      <c r="B69" s="131"/>
      <c r="C69" s="83"/>
      <c r="D69" s="84"/>
      <c r="E69" s="75"/>
      <c r="F69" s="75"/>
      <c r="G69" s="86"/>
      <c r="H69" s="86"/>
      <c r="I69" s="86"/>
      <c r="J69" s="86"/>
      <c r="K69" s="86"/>
      <c r="L69" s="87"/>
      <c r="M69" s="88"/>
      <c r="N69" s="86"/>
      <c r="O69" s="86"/>
      <c r="P69" s="86"/>
      <c r="Q69" s="86"/>
      <c r="R69" s="86"/>
      <c r="S69" s="89"/>
      <c r="T69" s="86"/>
      <c r="U69" s="87"/>
      <c r="V69" s="88"/>
      <c r="W69" s="90"/>
      <c r="X69" s="86"/>
      <c r="Y69" s="86"/>
      <c r="Z69" s="86"/>
      <c r="AA69" s="86"/>
      <c r="AB69" s="86"/>
      <c r="AC69" s="89"/>
      <c r="AD69" s="86"/>
      <c r="AE69" s="87"/>
      <c r="AF69" s="117"/>
      <c r="AG69" s="110"/>
    </row>
    <row r="70" spans="1:33" ht="15.75">
      <c r="A70" s="46"/>
      <c r="B70" s="131"/>
      <c r="C70" s="83"/>
      <c r="D70" s="84"/>
      <c r="E70" s="75"/>
      <c r="F70" s="75"/>
      <c r="G70" s="86"/>
      <c r="H70" s="86"/>
      <c r="I70" s="86"/>
      <c r="J70" s="86"/>
      <c r="K70" s="86"/>
      <c r="L70" s="87"/>
      <c r="M70" s="88"/>
      <c r="N70" s="86"/>
      <c r="O70" s="86"/>
      <c r="P70" s="86"/>
      <c r="Q70" s="86"/>
      <c r="R70" s="86"/>
      <c r="S70" s="89"/>
      <c r="T70" s="86"/>
      <c r="U70" s="87"/>
      <c r="V70" s="88"/>
      <c r="W70" s="90"/>
      <c r="X70" s="86"/>
      <c r="Y70" s="86"/>
      <c r="Z70" s="86"/>
      <c r="AA70" s="86"/>
      <c r="AB70" s="86"/>
      <c r="AC70" s="89"/>
      <c r="AD70" s="86"/>
      <c r="AE70" s="87"/>
      <c r="AF70" s="117"/>
      <c r="AG70" s="110"/>
    </row>
    <row r="71" spans="1:33" ht="15.75">
      <c r="A71" s="46"/>
      <c r="B71" s="131"/>
      <c r="C71" s="83"/>
      <c r="D71" s="84"/>
      <c r="E71" s="75"/>
      <c r="F71" s="75"/>
      <c r="G71" s="86"/>
      <c r="H71" s="86"/>
      <c r="I71" s="86"/>
      <c r="J71" s="86"/>
      <c r="K71" s="86"/>
      <c r="L71" s="87"/>
      <c r="M71" s="88"/>
      <c r="N71" s="86"/>
      <c r="O71" s="86"/>
      <c r="P71" s="86"/>
      <c r="Q71" s="86"/>
      <c r="R71" s="86"/>
      <c r="S71" s="89"/>
      <c r="T71" s="86"/>
      <c r="U71" s="87"/>
      <c r="V71" s="88"/>
      <c r="W71" s="90"/>
      <c r="X71" s="86"/>
      <c r="Y71" s="86"/>
      <c r="Z71" s="86"/>
      <c r="AA71" s="86"/>
      <c r="AB71" s="86"/>
      <c r="AC71" s="89"/>
      <c r="AD71" s="86"/>
      <c r="AE71" s="87"/>
      <c r="AF71" s="117"/>
      <c r="AG71" s="110"/>
    </row>
    <row r="72" spans="1:33" ht="15.75">
      <c r="A72" s="46"/>
      <c r="B72" s="131"/>
      <c r="C72" s="83"/>
      <c r="D72" s="84"/>
      <c r="E72" s="75"/>
      <c r="F72" s="75"/>
      <c r="G72" s="86"/>
      <c r="H72" s="86"/>
      <c r="I72" s="86"/>
      <c r="J72" s="86"/>
      <c r="K72" s="86"/>
      <c r="L72" s="87"/>
      <c r="M72" s="88"/>
      <c r="N72" s="86"/>
      <c r="O72" s="86"/>
      <c r="P72" s="86"/>
      <c r="Q72" s="86"/>
      <c r="R72" s="86"/>
      <c r="S72" s="89"/>
      <c r="T72" s="86"/>
      <c r="U72" s="87"/>
      <c r="V72" s="88"/>
      <c r="W72" s="90"/>
      <c r="X72" s="86"/>
      <c r="Y72" s="86"/>
      <c r="Z72" s="86"/>
      <c r="AA72" s="86"/>
      <c r="AB72" s="86"/>
      <c r="AC72" s="89"/>
      <c r="AD72" s="86"/>
      <c r="AE72" s="87"/>
      <c r="AF72" s="117"/>
      <c r="AG72" s="110"/>
    </row>
    <row r="73" spans="1:33" ht="15.75">
      <c r="A73" s="46"/>
      <c r="B73" s="131"/>
      <c r="C73" s="83"/>
      <c r="D73" s="84"/>
      <c r="E73" s="75"/>
      <c r="F73" s="75"/>
      <c r="G73" s="86"/>
      <c r="H73" s="86"/>
      <c r="I73" s="86"/>
      <c r="J73" s="86"/>
      <c r="K73" s="86"/>
      <c r="L73" s="87"/>
      <c r="M73" s="88"/>
      <c r="N73" s="86"/>
      <c r="O73" s="86"/>
      <c r="P73" s="86"/>
      <c r="Q73" s="86"/>
      <c r="R73" s="86"/>
      <c r="S73" s="89"/>
      <c r="T73" s="86"/>
      <c r="U73" s="87"/>
      <c r="V73" s="88"/>
      <c r="W73" s="90"/>
      <c r="X73" s="86"/>
      <c r="Y73" s="86"/>
      <c r="Z73" s="86"/>
      <c r="AA73" s="86"/>
      <c r="AB73" s="86"/>
      <c r="AC73" s="89"/>
      <c r="AD73" s="86"/>
      <c r="AE73" s="87"/>
      <c r="AF73" s="117"/>
      <c r="AG73" s="110"/>
    </row>
    <row r="74" spans="1:33" ht="15">
      <c r="A74" s="46"/>
      <c r="B74" s="100"/>
      <c r="C74" s="83"/>
      <c r="D74" s="84"/>
      <c r="E74" s="75"/>
      <c r="F74" s="75"/>
      <c r="G74" s="86"/>
      <c r="H74" s="86"/>
      <c r="I74" s="86"/>
      <c r="J74" s="86"/>
      <c r="K74" s="86"/>
      <c r="L74" s="87"/>
      <c r="M74" s="88"/>
      <c r="N74" s="86"/>
      <c r="O74" s="86"/>
      <c r="P74" s="86"/>
      <c r="Q74" s="86"/>
      <c r="R74" s="86"/>
      <c r="S74" s="89"/>
      <c r="T74" s="86"/>
      <c r="U74" s="87"/>
      <c r="V74" s="88"/>
      <c r="W74" s="90"/>
      <c r="X74" s="86"/>
      <c r="Y74" s="86"/>
      <c r="Z74" s="86"/>
      <c r="AA74" s="86"/>
      <c r="AB74" s="86"/>
      <c r="AC74" s="89"/>
      <c r="AD74" s="86"/>
      <c r="AE74" s="87"/>
      <c r="AF74" s="117"/>
      <c r="AG74" s="129"/>
    </row>
    <row r="75" spans="1:33" ht="7.5" customHeight="1">
      <c r="A75" s="46"/>
      <c r="B75" s="100"/>
      <c r="C75" s="83"/>
      <c r="D75" s="84"/>
      <c r="E75" s="75"/>
      <c r="F75" s="75"/>
      <c r="G75" s="86"/>
      <c r="H75" s="86"/>
      <c r="I75" s="86"/>
      <c r="J75" s="86"/>
      <c r="K75" s="86"/>
      <c r="L75" s="87"/>
      <c r="M75" s="88"/>
      <c r="N75" s="86"/>
      <c r="O75" s="86"/>
      <c r="P75" s="86"/>
      <c r="Q75" s="86"/>
      <c r="R75" s="86"/>
      <c r="S75" s="89"/>
      <c r="T75" s="86"/>
      <c r="U75" s="87"/>
      <c r="V75" s="88"/>
      <c r="W75" s="90"/>
      <c r="X75" s="86"/>
      <c r="Y75" s="86"/>
      <c r="Z75" s="86"/>
      <c r="AA75" s="86"/>
      <c r="AB75" s="86"/>
      <c r="AC75" s="89"/>
      <c r="AD75" s="86"/>
      <c r="AE75" s="87"/>
      <c r="AF75" s="117"/>
      <c r="AG75" s="110"/>
    </row>
    <row r="76" spans="1:3" ht="18">
      <c r="A76" s="77" t="s">
        <v>168</v>
      </c>
      <c r="C76" s="104" t="s">
        <v>176</v>
      </c>
    </row>
    <row r="77" spans="1:3" ht="8.25" customHeight="1">
      <c r="A77" s="77"/>
      <c r="C77" s="104"/>
    </row>
    <row r="78" spans="1:33" s="3" customFormat="1" ht="12.75" customHeight="1">
      <c r="A78" s="43"/>
      <c r="B78" s="44"/>
      <c r="C78" s="44"/>
      <c r="D78" s="62"/>
      <c r="E78" s="45"/>
      <c r="F78" s="119"/>
      <c r="G78" s="12"/>
      <c r="H78" s="12"/>
      <c r="I78" s="120"/>
      <c r="J78" s="121" t="s">
        <v>0</v>
      </c>
      <c r="K78" s="12"/>
      <c r="L78" s="122"/>
      <c r="M78" s="12"/>
      <c r="N78" s="145" t="s">
        <v>1</v>
      </c>
      <c r="O78" s="145"/>
      <c r="P78" s="145"/>
      <c r="Q78" s="145"/>
      <c r="R78" s="145"/>
      <c r="S78" s="145"/>
      <c r="T78" s="145"/>
      <c r="U78" s="145"/>
      <c r="V78" s="145"/>
      <c r="W78" s="14"/>
      <c r="X78" s="12"/>
      <c r="Y78" s="12"/>
      <c r="Z78" s="12"/>
      <c r="AA78" s="12"/>
      <c r="AB78" s="120"/>
      <c r="AC78" s="121" t="s">
        <v>3</v>
      </c>
      <c r="AD78" s="12"/>
      <c r="AE78" s="122"/>
      <c r="AF78" s="114"/>
      <c r="AG78" s="112" t="s">
        <v>2</v>
      </c>
    </row>
    <row r="79" spans="1:33" s="16" customFormat="1" ht="11.25">
      <c r="A79" s="43"/>
      <c r="B79" s="123" t="s">
        <v>29</v>
      </c>
      <c r="C79" s="123" t="s">
        <v>4</v>
      </c>
      <c r="D79" s="124" t="s">
        <v>30</v>
      </c>
      <c r="E79" s="125" t="s">
        <v>5</v>
      </c>
      <c r="F79" s="126" t="s">
        <v>6</v>
      </c>
      <c r="G79" s="12" t="s">
        <v>7</v>
      </c>
      <c r="H79" s="12" t="s">
        <v>8</v>
      </c>
      <c r="I79" s="12" t="s">
        <v>9</v>
      </c>
      <c r="J79" s="12" t="s">
        <v>10</v>
      </c>
      <c r="K79" s="12" t="s">
        <v>11</v>
      </c>
      <c r="L79" s="122" t="s">
        <v>23</v>
      </c>
      <c r="M79" s="14" t="s">
        <v>2</v>
      </c>
      <c r="N79" s="12" t="s">
        <v>7</v>
      </c>
      <c r="O79" s="12" t="s">
        <v>8</v>
      </c>
      <c r="P79" s="12" t="s">
        <v>9</v>
      </c>
      <c r="Q79" s="12" t="s">
        <v>10</v>
      </c>
      <c r="R79" s="12" t="s">
        <v>11</v>
      </c>
      <c r="S79" s="14" t="s">
        <v>15</v>
      </c>
      <c r="T79" s="14" t="s">
        <v>13</v>
      </c>
      <c r="U79" s="122" t="s">
        <v>23</v>
      </c>
      <c r="V79" s="14" t="s">
        <v>2</v>
      </c>
      <c r="W79" s="127" t="s">
        <v>169</v>
      </c>
      <c r="X79" s="12" t="s">
        <v>7</v>
      </c>
      <c r="Y79" s="12" t="s">
        <v>8</v>
      </c>
      <c r="Z79" s="12" t="s">
        <v>9</v>
      </c>
      <c r="AA79" s="12" t="s">
        <v>10</v>
      </c>
      <c r="AB79" s="12" t="s">
        <v>11</v>
      </c>
      <c r="AC79" s="14" t="s">
        <v>12</v>
      </c>
      <c r="AD79" s="14" t="s">
        <v>13</v>
      </c>
      <c r="AE79" s="122" t="s">
        <v>23</v>
      </c>
      <c r="AF79" s="12" t="s">
        <v>2</v>
      </c>
      <c r="AG79" s="112" t="s">
        <v>14</v>
      </c>
    </row>
    <row r="80" spans="1:34" ht="15.75">
      <c r="A80" s="135"/>
      <c r="B80" s="131" t="s">
        <v>235</v>
      </c>
      <c r="C80" s="135"/>
      <c r="D80" s="135"/>
      <c r="E80" s="135"/>
      <c r="F80" s="79"/>
      <c r="G80" s="17"/>
      <c r="H80" s="17"/>
      <c r="I80" s="17"/>
      <c r="J80" s="17"/>
      <c r="K80" s="17"/>
      <c r="L80" s="18"/>
      <c r="M80" s="80"/>
      <c r="N80" s="17"/>
      <c r="O80" s="17"/>
      <c r="P80" s="17"/>
      <c r="Q80" s="17"/>
      <c r="R80" s="17"/>
      <c r="S80" s="80"/>
      <c r="T80" s="80"/>
      <c r="U80" s="81"/>
      <c r="V80" s="80"/>
      <c r="W80" s="80"/>
      <c r="X80" s="17"/>
      <c r="Y80" s="17"/>
      <c r="Z80" s="17"/>
      <c r="AA80" s="17"/>
      <c r="AB80" s="17"/>
      <c r="AC80" s="80"/>
      <c r="AD80" s="80"/>
      <c r="AE80" s="81"/>
      <c r="AF80" s="115"/>
      <c r="AG80" s="108"/>
      <c r="AH80" s="39" t="s">
        <v>241</v>
      </c>
    </row>
    <row r="81" spans="1:34" ht="15">
      <c r="A81" s="105">
        <v>2</v>
      </c>
      <c r="B81" s="97" t="s">
        <v>207</v>
      </c>
      <c r="C81" s="42" t="s">
        <v>55</v>
      </c>
      <c r="D81" s="65">
        <v>1995</v>
      </c>
      <c r="E81" s="59" t="s">
        <v>201</v>
      </c>
      <c r="F81" s="59" t="s">
        <v>53</v>
      </c>
      <c r="G81" s="92">
        <v>7.3</v>
      </c>
      <c r="H81" s="92">
        <v>7.4</v>
      </c>
      <c r="I81" s="92">
        <v>7.1</v>
      </c>
      <c r="J81" s="92">
        <v>7.5</v>
      </c>
      <c r="K81" s="92">
        <v>7.6</v>
      </c>
      <c r="L81" s="93">
        <v>0</v>
      </c>
      <c r="M81" s="94">
        <f>SUM(G81:K81)-MAX(G81:K81)-MIN(G81:K81)-L81</f>
        <v>22.199999999999996</v>
      </c>
      <c r="N81" s="92">
        <v>7.2</v>
      </c>
      <c r="O81" s="92">
        <v>7.1</v>
      </c>
      <c r="P81" s="92">
        <v>7</v>
      </c>
      <c r="Q81" s="92">
        <v>7.1</v>
      </c>
      <c r="R81" s="92">
        <v>7.3</v>
      </c>
      <c r="S81" s="95">
        <f>SUM(N81:R81)-MAX(N81:R81)-MIN(N81:R81)</f>
        <v>21.399999999999995</v>
      </c>
      <c r="T81" s="92">
        <v>5</v>
      </c>
      <c r="U81" s="93">
        <v>0</v>
      </c>
      <c r="V81" s="94">
        <f>SUM(S81+T81-U81)</f>
        <v>26.399999999999995</v>
      </c>
      <c r="W81" s="96">
        <f>SUM(M81+V81)</f>
        <v>48.599999999999994</v>
      </c>
      <c r="X81" s="92">
        <v>5.9</v>
      </c>
      <c r="Y81" s="92">
        <v>5.8</v>
      </c>
      <c r="Z81" s="92">
        <v>6.2</v>
      </c>
      <c r="AA81" s="92">
        <v>6</v>
      </c>
      <c r="AB81" s="92">
        <v>5.9</v>
      </c>
      <c r="AC81" s="95">
        <f>SUM(X81:AB81)-MAX(X81:AB81)-MIN(X81:AB81)</f>
        <v>17.799999999999997</v>
      </c>
      <c r="AD81" s="92">
        <v>5</v>
      </c>
      <c r="AE81" s="93">
        <v>0</v>
      </c>
      <c r="AF81" s="116">
        <f>SUM(AC81+AD81-AE81)</f>
        <v>22.799999999999997</v>
      </c>
      <c r="AG81" s="109">
        <f>SUM(W81+AF81)</f>
        <v>71.39999999999999</v>
      </c>
      <c r="AH81" s="140">
        <v>1</v>
      </c>
    </row>
    <row r="82" spans="1:34" ht="15">
      <c r="A82" s="105">
        <v>1</v>
      </c>
      <c r="B82" s="97" t="s">
        <v>206</v>
      </c>
      <c r="C82" s="42" t="s">
        <v>99</v>
      </c>
      <c r="D82" s="65">
        <v>1994</v>
      </c>
      <c r="E82" s="59" t="s">
        <v>201</v>
      </c>
      <c r="F82" s="59" t="s">
        <v>53</v>
      </c>
      <c r="G82" s="92">
        <v>4.1</v>
      </c>
      <c r="H82" s="92">
        <v>3.5</v>
      </c>
      <c r="I82" s="92">
        <v>4.5</v>
      </c>
      <c r="J82" s="92">
        <v>4.1</v>
      </c>
      <c r="K82" s="92">
        <v>4.8</v>
      </c>
      <c r="L82" s="93">
        <v>0</v>
      </c>
      <c r="M82" s="94">
        <f>SUM(G82:K82)-MAX(G82:K82)-MIN(G82:K82)-L82</f>
        <v>12.7</v>
      </c>
      <c r="N82" s="92">
        <v>6.4</v>
      </c>
      <c r="O82" s="92">
        <v>5.9</v>
      </c>
      <c r="P82" s="92">
        <v>5.9</v>
      </c>
      <c r="Q82" s="92">
        <v>5.4</v>
      </c>
      <c r="R82" s="92">
        <v>6.3</v>
      </c>
      <c r="S82" s="95">
        <f>SUM(N82:R82)-MAX(N82:R82)-MIN(N82:R82)</f>
        <v>18.1</v>
      </c>
      <c r="T82" s="92">
        <v>5</v>
      </c>
      <c r="U82" s="93">
        <v>0</v>
      </c>
      <c r="V82" s="94">
        <f>SUM(S82+T82-U82)</f>
        <v>23.1</v>
      </c>
      <c r="W82" s="96">
        <f>SUM(M82+V82)</f>
        <v>35.8</v>
      </c>
      <c r="X82" s="92">
        <v>6.6</v>
      </c>
      <c r="Y82" s="92">
        <v>6.3</v>
      </c>
      <c r="Z82" s="92">
        <v>6.2</v>
      </c>
      <c r="AA82" s="92">
        <v>6.1</v>
      </c>
      <c r="AB82" s="92">
        <v>6.8</v>
      </c>
      <c r="AC82" s="95">
        <f>SUM(X82:AB82)-MAX(X82:AB82)-MIN(X82:AB82)</f>
        <v>19.099999999999994</v>
      </c>
      <c r="AD82" s="92">
        <v>4.5</v>
      </c>
      <c r="AE82" s="93">
        <v>0</v>
      </c>
      <c r="AF82" s="116">
        <f>SUM(AC82+AD82-AE82)</f>
        <v>23.599999999999994</v>
      </c>
      <c r="AG82" s="109">
        <f>SUM(W82+AF82)</f>
        <v>59.39999999999999</v>
      </c>
      <c r="AH82" s="140">
        <v>2</v>
      </c>
    </row>
    <row r="83" spans="1:34" ht="15">
      <c r="A83" s="105">
        <v>3</v>
      </c>
      <c r="B83" s="97" t="s">
        <v>103</v>
      </c>
      <c r="C83" s="42" t="s">
        <v>63</v>
      </c>
      <c r="D83" s="65">
        <v>1997</v>
      </c>
      <c r="E83" s="59" t="s">
        <v>201</v>
      </c>
      <c r="F83" s="59" t="s">
        <v>53</v>
      </c>
      <c r="G83" s="92">
        <v>2.2</v>
      </c>
      <c r="H83" s="92">
        <v>2.2</v>
      </c>
      <c r="I83" s="92">
        <v>2</v>
      </c>
      <c r="J83" s="92">
        <v>2.2</v>
      </c>
      <c r="K83" s="92">
        <v>2.2</v>
      </c>
      <c r="L83" s="93">
        <v>0</v>
      </c>
      <c r="M83" s="94">
        <f>SUM(G83:K83)-MAX(G83:K83)-MIN(G83:K83)-L83</f>
        <v>6.600000000000001</v>
      </c>
      <c r="N83" s="92">
        <v>6.7</v>
      </c>
      <c r="O83" s="92">
        <v>6.9</v>
      </c>
      <c r="P83" s="92">
        <v>6.9</v>
      </c>
      <c r="Q83" s="92">
        <v>6.8</v>
      </c>
      <c r="R83" s="92">
        <v>7</v>
      </c>
      <c r="S83" s="95">
        <f>SUM(N83:R83)-MAX(N83:R83)-MIN(N83:R83)</f>
        <v>20.599999999999998</v>
      </c>
      <c r="T83" s="92">
        <v>4</v>
      </c>
      <c r="U83" s="93">
        <v>0</v>
      </c>
      <c r="V83" s="94">
        <f>SUM(S83+T83-U83)</f>
        <v>24.599999999999998</v>
      </c>
      <c r="W83" s="96">
        <f>SUM(M83+V83)</f>
        <v>31.2</v>
      </c>
      <c r="X83" s="92">
        <v>6.5</v>
      </c>
      <c r="Y83" s="92">
        <v>6.9</v>
      </c>
      <c r="Z83" s="92">
        <v>6.5</v>
      </c>
      <c r="AA83" s="92">
        <v>6.6</v>
      </c>
      <c r="AB83" s="92">
        <v>6.5</v>
      </c>
      <c r="AC83" s="95">
        <f>SUM(X83:AB83)-MAX(X83:AB83)-MIN(X83:AB83)</f>
        <v>19.6</v>
      </c>
      <c r="AD83" s="92">
        <v>5.4</v>
      </c>
      <c r="AE83" s="93">
        <v>0</v>
      </c>
      <c r="AF83" s="116">
        <f>SUM(AC83+AD83-AE83)</f>
        <v>25</v>
      </c>
      <c r="AG83" s="109">
        <f>SUM(W83+AF83)</f>
        <v>56.2</v>
      </c>
      <c r="AH83" s="140">
        <v>3</v>
      </c>
    </row>
    <row r="84" spans="1:33" ht="7.5" customHeight="1">
      <c r="A84" s="46"/>
      <c r="B84" s="103"/>
      <c r="C84" s="91"/>
      <c r="D84" s="84"/>
      <c r="E84" s="75"/>
      <c r="F84" s="75"/>
      <c r="G84" s="86"/>
      <c r="H84" s="86"/>
      <c r="I84" s="86"/>
      <c r="J84" s="86"/>
      <c r="K84" s="86"/>
      <c r="L84" s="87"/>
      <c r="M84" s="88"/>
      <c r="N84" s="86"/>
      <c r="O84" s="86"/>
      <c r="P84" s="86"/>
      <c r="Q84" s="86"/>
      <c r="R84" s="86"/>
      <c r="S84" s="89"/>
      <c r="T84" s="86"/>
      <c r="U84" s="87"/>
      <c r="V84" s="88"/>
      <c r="W84" s="90"/>
      <c r="X84" s="86"/>
      <c r="Y84" s="86"/>
      <c r="Z84" s="86"/>
      <c r="AA84" s="86"/>
      <c r="AB84" s="86"/>
      <c r="AC84" s="89"/>
      <c r="AD84" s="86"/>
      <c r="AE84" s="87"/>
      <c r="AF84" s="117"/>
      <c r="AG84" s="110"/>
    </row>
    <row r="85" spans="1:34" ht="15.75">
      <c r="A85" s="134"/>
      <c r="B85" s="131" t="s">
        <v>179</v>
      </c>
      <c r="C85" s="134"/>
      <c r="D85" s="134"/>
      <c r="E85" s="134"/>
      <c r="F85" s="75"/>
      <c r="G85" s="86"/>
      <c r="H85" s="86"/>
      <c r="I85" s="86"/>
      <c r="J85" s="86"/>
      <c r="K85" s="86"/>
      <c r="L85" s="87"/>
      <c r="M85" s="88"/>
      <c r="N85" s="86"/>
      <c r="O85" s="86"/>
      <c r="P85" s="86"/>
      <c r="Q85" s="86"/>
      <c r="R85" s="86"/>
      <c r="S85" s="89"/>
      <c r="T85" s="86"/>
      <c r="U85" s="87"/>
      <c r="V85" s="88"/>
      <c r="W85" s="90"/>
      <c r="X85" s="86"/>
      <c r="Y85" s="86"/>
      <c r="Z85" s="86"/>
      <c r="AA85" s="86"/>
      <c r="AB85" s="86"/>
      <c r="AC85" s="89"/>
      <c r="AD85" s="86"/>
      <c r="AE85" s="87"/>
      <c r="AF85" s="117"/>
      <c r="AG85" s="110"/>
      <c r="AH85" s="39" t="s">
        <v>241</v>
      </c>
    </row>
    <row r="86" spans="1:34" ht="15">
      <c r="A86" s="105">
        <v>4</v>
      </c>
      <c r="B86" s="97" t="s">
        <v>90</v>
      </c>
      <c r="C86" s="42" t="s">
        <v>91</v>
      </c>
      <c r="D86" s="65">
        <v>1993</v>
      </c>
      <c r="E86" s="59" t="s">
        <v>238</v>
      </c>
      <c r="F86" s="59" t="s">
        <v>92</v>
      </c>
      <c r="G86" s="92">
        <v>8.4</v>
      </c>
      <c r="H86" s="92">
        <v>8.2</v>
      </c>
      <c r="I86" s="92">
        <v>8.3</v>
      </c>
      <c r="J86" s="92">
        <v>8.6</v>
      </c>
      <c r="K86" s="92">
        <v>8.6</v>
      </c>
      <c r="L86" s="93">
        <v>0</v>
      </c>
      <c r="M86" s="94">
        <f>SUM(G86:K86)-MAX(G86:K86)-MIN(G86:K86)-L86</f>
        <v>25.3</v>
      </c>
      <c r="N86" s="92">
        <v>8.5</v>
      </c>
      <c r="O86" s="92">
        <v>8.3</v>
      </c>
      <c r="P86" s="92">
        <v>8.1</v>
      </c>
      <c r="Q86" s="92">
        <v>8.1</v>
      </c>
      <c r="R86" s="92">
        <v>8.4</v>
      </c>
      <c r="S86" s="95">
        <f>SUM(N86:R86)-MAX(N86:R86)-MIN(N86:R86)</f>
        <v>24.799999999999997</v>
      </c>
      <c r="T86" s="92">
        <v>5.7</v>
      </c>
      <c r="U86" s="93">
        <v>0</v>
      </c>
      <c r="V86" s="94">
        <f>SUM(S86+T86-U86)</f>
        <v>30.499999999999996</v>
      </c>
      <c r="W86" s="96">
        <f>SUM(M86+V86)</f>
        <v>55.8</v>
      </c>
      <c r="X86" s="92">
        <v>8.4</v>
      </c>
      <c r="Y86" s="92">
        <v>8</v>
      </c>
      <c r="Z86" s="92">
        <v>8.2</v>
      </c>
      <c r="AA86" s="92">
        <v>8</v>
      </c>
      <c r="AB86" s="92">
        <v>8.5</v>
      </c>
      <c r="AC86" s="95">
        <f>SUM(X86:AB86)-MAX(X86:AB86)-MIN(X86:AB86)</f>
        <v>24.599999999999994</v>
      </c>
      <c r="AD86" s="92">
        <v>5.7</v>
      </c>
      <c r="AE86" s="93">
        <v>0</v>
      </c>
      <c r="AF86" s="116">
        <f>SUM(AC86+AD86-AE86)</f>
        <v>30.299999999999994</v>
      </c>
      <c r="AG86" s="109">
        <f>SUM(W86+AF86)</f>
        <v>86.1</v>
      </c>
      <c r="AH86" s="140">
        <v>1</v>
      </c>
    </row>
    <row r="87" spans="1:34" ht="15">
      <c r="A87" s="105">
        <v>2</v>
      </c>
      <c r="B87" s="97" t="s">
        <v>34</v>
      </c>
      <c r="C87" s="42" t="s">
        <v>91</v>
      </c>
      <c r="D87" s="65">
        <v>1986</v>
      </c>
      <c r="E87" s="59" t="s">
        <v>199</v>
      </c>
      <c r="F87" s="59" t="s">
        <v>36</v>
      </c>
      <c r="G87" s="92">
        <v>7.7</v>
      </c>
      <c r="H87" s="92">
        <v>7.2</v>
      </c>
      <c r="I87" s="92">
        <v>7.3</v>
      </c>
      <c r="J87" s="92">
        <v>7.6</v>
      </c>
      <c r="K87" s="92">
        <v>7.4</v>
      </c>
      <c r="L87" s="93">
        <v>0</v>
      </c>
      <c r="M87" s="94">
        <f>SUM(G87:K87)-MAX(G87:K87)-MIN(G87:K87)-L87</f>
        <v>22.299999999999997</v>
      </c>
      <c r="N87" s="92">
        <v>7.8</v>
      </c>
      <c r="O87" s="92">
        <v>7.2</v>
      </c>
      <c r="P87" s="92">
        <v>7.2</v>
      </c>
      <c r="Q87" s="92">
        <v>7.6</v>
      </c>
      <c r="R87" s="92">
        <v>7.1</v>
      </c>
      <c r="S87" s="95">
        <f>SUM(N87:R87)-MAX(N87:R87)-MIN(N87:R87)</f>
        <v>22</v>
      </c>
      <c r="T87" s="92">
        <v>6</v>
      </c>
      <c r="U87" s="93">
        <v>0</v>
      </c>
      <c r="V87" s="94">
        <f>SUM(S87+T87-U87)</f>
        <v>28</v>
      </c>
      <c r="W87" s="96">
        <f>SUM(M87+V87)</f>
        <v>50.3</v>
      </c>
      <c r="X87" s="92">
        <v>7.8</v>
      </c>
      <c r="Y87" s="92">
        <v>7.3</v>
      </c>
      <c r="Z87" s="92">
        <v>7.3</v>
      </c>
      <c r="AA87" s="92">
        <v>7.2</v>
      </c>
      <c r="AB87" s="92">
        <v>7.5</v>
      </c>
      <c r="AC87" s="95">
        <f>SUM(X87:AB87)-MAX(X87:AB87)-MIN(X87:AB87)</f>
        <v>22.099999999999994</v>
      </c>
      <c r="AD87" s="92">
        <v>6</v>
      </c>
      <c r="AE87" s="93">
        <v>0</v>
      </c>
      <c r="AF87" s="116">
        <f>SUM(AC87+AD87-AE87)</f>
        <v>28.099999999999994</v>
      </c>
      <c r="AG87" s="109">
        <f>SUM(W87+AF87)</f>
        <v>78.39999999999999</v>
      </c>
      <c r="AH87" s="140">
        <v>2</v>
      </c>
    </row>
    <row r="88" spans="1:34" ht="15">
      <c r="A88" s="105">
        <v>1</v>
      </c>
      <c r="B88" s="97" t="s">
        <v>196</v>
      </c>
      <c r="C88" s="42" t="s">
        <v>197</v>
      </c>
      <c r="D88" s="65">
        <v>1993</v>
      </c>
      <c r="E88" s="59" t="s">
        <v>191</v>
      </c>
      <c r="F88" s="59" t="s">
        <v>53</v>
      </c>
      <c r="G88" s="92">
        <v>8</v>
      </c>
      <c r="H88" s="92">
        <v>7.7</v>
      </c>
      <c r="I88" s="92">
        <v>8</v>
      </c>
      <c r="J88" s="92">
        <v>7.6</v>
      </c>
      <c r="K88" s="92">
        <v>7.9</v>
      </c>
      <c r="L88" s="93">
        <v>0</v>
      </c>
      <c r="M88" s="94">
        <f>SUM(G88:K88)-MAX(G88:K88)-MIN(G88:K88)-L88</f>
        <v>23.599999999999994</v>
      </c>
      <c r="N88" s="92">
        <v>7.3</v>
      </c>
      <c r="O88" s="92">
        <v>7.5</v>
      </c>
      <c r="P88" s="92">
        <v>7.4</v>
      </c>
      <c r="Q88" s="92">
        <v>7.2</v>
      </c>
      <c r="R88" s="92">
        <v>7.1</v>
      </c>
      <c r="S88" s="95">
        <f>SUM(N88:R88)-MAX(N88:R88)-MIN(N88:R88)</f>
        <v>21.9</v>
      </c>
      <c r="T88" s="92">
        <v>5.1</v>
      </c>
      <c r="U88" s="93">
        <v>0</v>
      </c>
      <c r="V88" s="94">
        <f>SUM(S88+T88-U88)</f>
        <v>27</v>
      </c>
      <c r="W88" s="96">
        <f>SUM(M88+V88)</f>
        <v>50.599999999999994</v>
      </c>
      <c r="X88" s="92">
        <v>7.6</v>
      </c>
      <c r="Y88" s="92">
        <v>7.1</v>
      </c>
      <c r="Z88" s="92">
        <v>7</v>
      </c>
      <c r="AA88" s="92">
        <v>6.4</v>
      </c>
      <c r="AB88" s="92">
        <v>7.3</v>
      </c>
      <c r="AC88" s="95">
        <f>SUM(X88:AB88)-MAX(X88:AB88)-MIN(X88:AB88)</f>
        <v>21.4</v>
      </c>
      <c r="AD88" s="92">
        <v>5.9</v>
      </c>
      <c r="AE88" s="93">
        <v>0</v>
      </c>
      <c r="AF88" s="116">
        <f>SUM(AC88+AD88-AE88)</f>
        <v>27.299999999999997</v>
      </c>
      <c r="AG88" s="109">
        <f>SUM(W88+AF88)</f>
        <v>77.89999999999999</v>
      </c>
      <c r="AH88" s="140">
        <v>3</v>
      </c>
    </row>
    <row r="89" spans="1:34" ht="15">
      <c r="A89" s="105">
        <v>3</v>
      </c>
      <c r="B89" s="97" t="s">
        <v>208</v>
      </c>
      <c r="C89" s="42" t="s">
        <v>132</v>
      </c>
      <c r="D89" s="65">
        <v>1992</v>
      </c>
      <c r="E89" s="59" t="s">
        <v>201</v>
      </c>
      <c r="F89" s="59" t="s">
        <v>92</v>
      </c>
      <c r="G89" s="92">
        <v>6.9</v>
      </c>
      <c r="H89" s="92">
        <v>6.8</v>
      </c>
      <c r="I89" s="92">
        <v>6.7</v>
      </c>
      <c r="J89" s="92">
        <v>6.7</v>
      </c>
      <c r="K89" s="92">
        <v>7</v>
      </c>
      <c r="L89" s="93">
        <v>0</v>
      </c>
      <c r="M89" s="94">
        <f>SUM(G89:K89)-MAX(G89:K89)-MIN(G89:K89)-L89</f>
        <v>20.399999999999995</v>
      </c>
      <c r="N89" s="92">
        <v>1.9</v>
      </c>
      <c r="O89" s="92">
        <v>2.1</v>
      </c>
      <c r="P89" s="92">
        <v>1.9</v>
      </c>
      <c r="Q89" s="92">
        <v>2.1</v>
      </c>
      <c r="R89" s="92">
        <v>2.1</v>
      </c>
      <c r="S89" s="95">
        <f>SUM(N89:R89)-MAX(N89:R89)-MIN(N89:R89)</f>
        <v>6.1</v>
      </c>
      <c r="T89" s="92">
        <v>1.7</v>
      </c>
      <c r="U89" s="93">
        <v>0</v>
      </c>
      <c r="V89" s="94">
        <f>SUM(S89+T89-U89)</f>
        <v>7.8</v>
      </c>
      <c r="W89" s="96">
        <f>SUM(M89+V89)</f>
        <v>28.199999999999996</v>
      </c>
      <c r="X89" s="92">
        <v>3.8</v>
      </c>
      <c r="Y89" s="92">
        <v>3.7</v>
      </c>
      <c r="Z89" s="92">
        <v>3.9</v>
      </c>
      <c r="AA89" s="92">
        <v>3.5</v>
      </c>
      <c r="AB89" s="92">
        <v>4</v>
      </c>
      <c r="AC89" s="95">
        <f>SUM(X89:AB89)-MAX(X89:AB89)-MIN(X89:AB89)</f>
        <v>11.399999999999999</v>
      </c>
      <c r="AD89" s="92">
        <v>3.1</v>
      </c>
      <c r="AE89" s="93">
        <v>0</v>
      </c>
      <c r="AF89" s="116">
        <f>SUM(AC89+AD89-AE89)</f>
        <v>14.499999999999998</v>
      </c>
      <c r="AG89" s="109">
        <f>SUM(W89+AF89)</f>
        <v>42.699999999999996</v>
      </c>
      <c r="AH89" s="140">
        <v>4</v>
      </c>
    </row>
    <row r="90" spans="1:33" ht="14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118"/>
      <c r="AG90" s="111"/>
    </row>
  </sheetData>
  <sheetProtection/>
  <mergeCells count="3">
    <mergeCell ref="N3:V3"/>
    <mergeCell ref="N37:V37"/>
    <mergeCell ref="N78:V78"/>
  </mergeCells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M98"/>
  <sheetViews>
    <sheetView tabSelected="1" zoomScalePageLayoutView="0" workbookViewId="0" topLeftCell="A28">
      <selection activeCell="C79" sqref="C79"/>
    </sheetView>
  </sheetViews>
  <sheetFormatPr defaultColWidth="9.140625" defaultRowHeight="12.75"/>
  <cols>
    <col min="1" max="1" width="2.7109375" style="43" bestFit="1" customWidth="1"/>
    <col min="2" max="2" width="19.140625" style="53" customWidth="1"/>
    <col min="3" max="3" width="12.140625" style="53" customWidth="1"/>
    <col min="4" max="4" width="9.140625" style="66" customWidth="1"/>
    <col min="5" max="5" width="7.421875" style="54" customWidth="1"/>
    <col min="6" max="6" width="2.421875" style="60" customWidth="1"/>
    <col min="7" max="11" width="3.140625" style="35" customWidth="1"/>
    <col min="12" max="12" width="2.140625" style="36" customWidth="1"/>
    <col min="13" max="13" width="5.140625" style="37" customWidth="1"/>
    <col min="14" max="18" width="3.140625" style="35" customWidth="1"/>
    <col min="19" max="19" width="5.140625" style="34" bestFit="1" customWidth="1"/>
    <col min="20" max="20" width="5.00390625" style="35" customWidth="1"/>
    <col min="21" max="21" width="2.421875" style="36" customWidth="1"/>
    <col min="22" max="22" width="6.28125" style="37" customWidth="1"/>
    <col min="23" max="23" width="5.7109375" style="37" customWidth="1"/>
    <col min="24" max="28" width="3.140625" style="35" customWidth="1"/>
    <col min="29" max="29" width="7.421875" style="34" customWidth="1"/>
    <col min="30" max="30" width="4.57421875" style="35" customWidth="1"/>
    <col min="31" max="31" width="2.421875" style="36" customWidth="1"/>
    <col min="32" max="32" width="5.28125" style="37" customWidth="1"/>
    <col min="33" max="33" width="5.7109375" style="38" customWidth="1"/>
    <col min="34" max="16384" width="9.140625" style="34" customWidth="1"/>
  </cols>
  <sheetData>
    <row r="1" spans="1:33" s="3" customFormat="1" ht="12.75" customHeight="1">
      <c r="A1" s="43"/>
      <c r="B1" s="44"/>
      <c r="C1" s="44"/>
      <c r="D1" s="62"/>
      <c r="E1" s="45"/>
      <c r="F1" s="56"/>
      <c r="G1" s="4"/>
      <c r="H1" s="4"/>
      <c r="I1" s="5"/>
      <c r="J1" s="6" t="s">
        <v>0</v>
      </c>
      <c r="K1" s="4"/>
      <c r="L1" s="7"/>
      <c r="M1" s="8"/>
      <c r="N1" s="147" t="s">
        <v>1</v>
      </c>
      <c r="O1" s="148"/>
      <c r="P1" s="148"/>
      <c r="Q1" s="148"/>
      <c r="R1" s="148"/>
      <c r="S1" s="148"/>
      <c r="T1" s="148"/>
      <c r="U1" s="148"/>
      <c r="V1" s="149"/>
      <c r="W1" s="9"/>
      <c r="X1" s="4"/>
      <c r="Y1" s="4"/>
      <c r="Z1" s="4"/>
      <c r="AA1" s="4"/>
      <c r="AB1" s="5"/>
      <c r="AC1" s="6" t="s">
        <v>3</v>
      </c>
      <c r="AD1" s="4"/>
      <c r="AE1" s="7"/>
      <c r="AF1" s="8"/>
      <c r="AG1" s="10" t="s">
        <v>2</v>
      </c>
    </row>
    <row r="2" spans="1:33" s="16" customFormat="1" ht="11.25">
      <c r="A2" s="43"/>
      <c r="B2" s="44" t="s">
        <v>29</v>
      </c>
      <c r="C2" s="44" t="s">
        <v>4</v>
      </c>
      <c r="D2" s="62" t="s">
        <v>30</v>
      </c>
      <c r="E2" s="45" t="s">
        <v>5</v>
      </c>
      <c r="F2" s="57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3" t="s">
        <v>23</v>
      </c>
      <c r="M2" s="14" t="s">
        <v>2</v>
      </c>
      <c r="N2" s="11" t="s">
        <v>7</v>
      </c>
      <c r="O2" s="12" t="s">
        <v>8</v>
      </c>
      <c r="P2" s="12" t="s">
        <v>9</v>
      </c>
      <c r="Q2" s="12" t="s">
        <v>10</v>
      </c>
      <c r="R2" s="12" t="s">
        <v>11</v>
      </c>
      <c r="S2" s="14" t="s">
        <v>15</v>
      </c>
      <c r="T2" s="14" t="s">
        <v>13</v>
      </c>
      <c r="U2" s="13" t="s">
        <v>23</v>
      </c>
      <c r="V2" s="14" t="s">
        <v>2</v>
      </c>
      <c r="W2" s="15" t="s">
        <v>24</v>
      </c>
      <c r="X2" s="11" t="s">
        <v>7</v>
      </c>
      <c r="Y2" s="12" t="s">
        <v>8</v>
      </c>
      <c r="Z2" s="12" t="s">
        <v>9</v>
      </c>
      <c r="AA2" s="12" t="s">
        <v>10</v>
      </c>
      <c r="AB2" s="12" t="s">
        <v>11</v>
      </c>
      <c r="AC2" s="14" t="s">
        <v>12</v>
      </c>
      <c r="AD2" s="14" t="s">
        <v>13</v>
      </c>
      <c r="AE2" s="13" t="s">
        <v>23</v>
      </c>
      <c r="AF2" s="14" t="s">
        <v>2</v>
      </c>
      <c r="AG2" s="14" t="s">
        <v>14</v>
      </c>
    </row>
    <row r="3" spans="1:33" s="16" customFormat="1" ht="11.25">
      <c r="A3" s="146" t="s">
        <v>25</v>
      </c>
      <c r="B3" s="146"/>
      <c r="C3" s="146"/>
      <c r="D3" s="146"/>
      <c r="E3" s="146"/>
      <c r="F3" s="58"/>
      <c r="G3" s="17"/>
      <c r="H3" s="17"/>
      <c r="I3" s="17"/>
      <c r="J3" s="17"/>
      <c r="K3" s="17"/>
      <c r="L3" s="18"/>
      <c r="M3" s="19"/>
      <c r="N3" s="17"/>
      <c r="O3" s="17"/>
      <c r="P3" s="17"/>
      <c r="Q3" s="20"/>
      <c r="R3" s="20"/>
      <c r="S3" s="21"/>
      <c r="T3" s="21"/>
      <c r="U3" s="22"/>
      <c r="V3" s="23"/>
      <c r="W3" s="23"/>
      <c r="X3" s="20"/>
      <c r="Y3" s="20"/>
      <c r="Z3" s="20"/>
      <c r="AA3" s="20"/>
      <c r="AB3" s="20"/>
      <c r="AC3" s="21"/>
      <c r="AD3" s="21"/>
      <c r="AE3" s="22"/>
      <c r="AF3" s="23"/>
      <c r="AG3" s="14"/>
    </row>
    <row r="4" spans="1:33" s="30" customFormat="1" ht="12.75">
      <c r="A4" s="43">
        <v>1</v>
      </c>
      <c r="B4" s="68" t="s">
        <v>137</v>
      </c>
      <c r="C4" s="42" t="s">
        <v>138</v>
      </c>
      <c r="D4" s="65">
        <v>2001</v>
      </c>
      <c r="E4" s="59" t="s">
        <v>144</v>
      </c>
      <c r="F4" s="59"/>
      <c r="G4" s="24">
        <v>4</v>
      </c>
      <c r="H4" s="24">
        <v>4</v>
      </c>
      <c r="I4" s="24">
        <v>4.4</v>
      </c>
      <c r="J4" s="24">
        <v>4</v>
      </c>
      <c r="K4" s="24">
        <v>4.2</v>
      </c>
      <c r="L4" s="25">
        <v>0</v>
      </c>
      <c r="M4" s="26">
        <f>SUM(G4:K4)-MAX(G4:K4)-MIN(G4:K4)-L4</f>
        <v>12.199999999999996</v>
      </c>
      <c r="N4" s="24">
        <v>3.8</v>
      </c>
      <c r="O4" s="24">
        <v>3.5</v>
      </c>
      <c r="P4" s="24">
        <v>3.8</v>
      </c>
      <c r="Q4" s="24">
        <v>3</v>
      </c>
      <c r="R4" s="24">
        <v>3</v>
      </c>
      <c r="S4" s="27">
        <f>SUM(N4:R4)-MAX(N4:R4)-MIN(N4:R4)</f>
        <v>10.3</v>
      </c>
      <c r="T4" s="24">
        <v>0.4</v>
      </c>
      <c r="U4" s="25">
        <v>0</v>
      </c>
      <c r="V4" s="26">
        <f>SUM(S4+T4-U4)</f>
        <v>10.700000000000001</v>
      </c>
      <c r="W4" s="28">
        <f>SUM(M4+V4)</f>
        <v>22.9</v>
      </c>
      <c r="X4" s="24">
        <v>4</v>
      </c>
      <c r="Y4" s="24">
        <v>4.2</v>
      </c>
      <c r="Z4" s="24">
        <v>4.2</v>
      </c>
      <c r="AA4" s="24">
        <v>4.1</v>
      </c>
      <c r="AB4" s="24">
        <v>4</v>
      </c>
      <c r="AC4" s="27">
        <f>SUM(X4:AB4)-MAX(X4:AB4)-MIN(X4:AB4)</f>
        <v>12.3</v>
      </c>
      <c r="AD4" s="24">
        <v>0.4</v>
      </c>
      <c r="AE4" s="25">
        <v>0</v>
      </c>
      <c r="AF4" s="26">
        <f>SUM(AC4+AD4-AE4)</f>
        <v>12.700000000000001</v>
      </c>
      <c r="AG4" s="29">
        <f>SUM(W4+AF4)</f>
        <v>35.6</v>
      </c>
    </row>
    <row r="5" spans="1:33" s="30" customFormat="1" ht="12.75">
      <c r="A5" s="43">
        <v>2</v>
      </c>
      <c r="B5" s="71" t="s">
        <v>126</v>
      </c>
      <c r="C5" s="55" t="s">
        <v>55</v>
      </c>
      <c r="D5" s="63">
        <v>2001</v>
      </c>
      <c r="E5" s="41" t="s">
        <v>17</v>
      </c>
      <c r="F5" s="59"/>
      <c r="G5" s="24">
        <v>3.8</v>
      </c>
      <c r="H5" s="24">
        <v>3.8</v>
      </c>
      <c r="I5" s="24">
        <v>3.1</v>
      </c>
      <c r="J5" s="24">
        <v>3.8</v>
      </c>
      <c r="K5" s="24">
        <v>3.6</v>
      </c>
      <c r="L5" s="25">
        <v>0</v>
      </c>
      <c r="M5" s="26">
        <f>SUM(G5:K5)-MAX(G5:K5)-MIN(G5:K5)-L5</f>
        <v>11.200000000000001</v>
      </c>
      <c r="N5" s="24">
        <v>4</v>
      </c>
      <c r="O5" s="24">
        <v>3.9</v>
      </c>
      <c r="P5" s="24">
        <v>3.2</v>
      </c>
      <c r="Q5" s="24">
        <v>3.5</v>
      </c>
      <c r="R5" s="24">
        <v>4</v>
      </c>
      <c r="S5" s="27">
        <f>SUM(N5:R5)-MAX(N5:R5)-MIN(N5:R5)</f>
        <v>11.400000000000002</v>
      </c>
      <c r="T5" s="24">
        <v>0.2</v>
      </c>
      <c r="U5" s="25">
        <v>0</v>
      </c>
      <c r="V5" s="26">
        <f>SUM(S5+T5-U5)</f>
        <v>11.600000000000001</v>
      </c>
      <c r="W5" s="28">
        <f>SUM(M5+V5)</f>
        <v>22.800000000000004</v>
      </c>
      <c r="X5" s="24">
        <v>3.8</v>
      </c>
      <c r="Y5" s="24">
        <v>3.8</v>
      </c>
      <c r="Z5" s="24">
        <v>4</v>
      </c>
      <c r="AA5" s="24">
        <v>3.2</v>
      </c>
      <c r="AB5" s="24">
        <v>3.9</v>
      </c>
      <c r="AC5" s="27">
        <f>SUM(X5:AB5)-MAX(X5:AB5)-MIN(X5:AB5)</f>
        <v>11.5</v>
      </c>
      <c r="AD5" s="24">
        <v>0.2</v>
      </c>
      <c r="AE5" s="25">
        <v>0</v>
      </c>
      <c r="AF5" s="26">
        <f>SUM(AC5+AD5-AE5)</f>
        <v>11.7</v>
      </c>
      <c r="AG5" s="29">
        <f>SUM(W5+AF5)</f>
        <v>34.5</v>
      </c>
    </row>
    <row r="6" spans="1:33" s="30" customFormat="1" ht="12.75">
      <c r="A6" s="46">
        <v>3</v>
      </c>
      <c r="B6" s="68" t="s">
        <v>163</v>
      </c>
      <c r="C6" s="42" t="s">
        <v>164</v>
      </c>
      <c r="D6" s="65">
        <v>2002</v>
      </c>
      <c r="E6" s="41" t="s">
        <v>17</v>
      </c>
      <c r="F6" s="41"/>
      <c r="G6" s="24">
        <v>3.8</v>
      </c>
      <c r="H6" s="24">
        <v>3.6</v>
      </c>
      <c r="I6" s="24">
        <v>3.8</v>
      </c>
      <c r="J6" s="24">
        <v>2.5</v>
      </c>
      <c r="K6" s="24">
        <v>3.6</v>
      </c>
      <c r="L6" s="25">
        <v>0</v>
      </c>
      <c r="M6" s="26">
        <f>SUM(G6:K6)-MAX(G6:K6)-MIN(G6:K6)-L6</f>
        <v>11</v>
      </c>
      <c r="N6" s="24">
        <v>3.5</v>
      </c>
      <c r="O6" s="24">
        <v>3.4</v>
      </c>
      <c r="P6" s="24">
        <v>3.3</v>
      </c>
      <c r="Q6" s="24">
        <v>3.4</v>
      </c>
      <c r="R6" s="24">
        <v>3.4</v>
      </c>
      <c r="S6" s="27">
        <f>SUM(N6:R6)-MAX(N6:R6)-MIN(N6:R6)</f>
        <v>10.2</v>
      </c>
      <c r="T6" s="24">
        <v>0.3</v>
      </c>
      <c r="U6" s="25">
        <v>0</v>
      </c>
      <c r="V6" s="26">
        <f>SUM(S6+T6-U6)</f>
        <v>10.5</v>
      </c>
      <c r="W6" s="28">
        <f>SUM(M6+V6)</f>
        <v>21.5</v>
      </c>
      <c r="X6" s="24">
        <v>3.3</v>
      </c>
      <c r="Y6" s="24">
        <v>3.2</v>
      </c>
      <c r="Z6" s="24">
        <v>3</v>
      </c>
      <c r="AA6" s="24">
        <v>2.8</v>
      </c>
      <c r="AB6" s="24">
        <v>3</v>
      </c>
      <c r="AC6" s="27">
        <f>SUM(X6:AB6)-MAX(X6:AB6)-MIN(X6:AB6)</f>
        <v>9.2</v>
      </c>
      <c r="AD6" s="24">
        <v>0.3</v>
      </c>
      <c r="AE6" s="25">
        <v>0</v>
      </c>
      <c r="AF6" s="26">
        <f>SUM(AC6+AD6-AE6)</f>
        <v>9.5</v>
      </c>
      <c r="AG6" s="29">
        <f>SUM(W6+AF6)</f>
        <v>31</v>
      </c>
    </row>
    <row r="7" spans="1:33" s="30" customFormat="1" ht="12.75">
      <c r="A7" s="46"/>
      <c r="B7" s="48"/>
      <c r="C7" s="48"/>
      <c r="D7" s="64"/>
      <c r="E7" s="49"/>
      <c r="F7" s="59"/>
      <c r="G7" s="24"/>
      <c r="H7" s="24"/>
      <c r="I7" s="24"/>
      <c r="J7" s="24"/>
      <c r="K7" s="24"/>
      <c r="L7" s="25">
        <v>0</v>
      </c>
      <c r="M7" s="26">
        <f>SUM(G7:K7)-MAX(G7:K7)-MIN(G7:K7)-L7</f>
        <v>0</v>
      </c>
      <c r="N7" s="24"/>
      <c r="O7" s="24"/>
      <c r="P7" s="24"/>
      <c r="Q7" s="24"/>
      <c r="R7" s="24"/>
      <c r="S7" s="27">
        <f>SUM(N7:R7)-MAX(N7:R7)-MIN(N7:R7)</f>
        <v>0</v>
      </c>
      <c r="T7" s="24"/>
      <c r="U7" s="25">
        <v>0</v>
      </c>
      <c r="V7" s="26">
        <f>SUM(S7+T7-U7)</f>
        <v>0</v>
      </c>
      <c r="W7" s="28">
        <f>SUM(M7+V7)</f>
        <v>0</v>
      </c>
      <c r="X7" s="24"/>
      <c r="Y7" s="24"/>
      <c r="Z7" s="24"/>
      <c r="AA7" s="24"/>
      <c r="AB7" s="24"/>
      <c r="AC7" s="27">
        <f>SUM(X7:AB7)-MAX(X7:AB7)-MIN(X7:AB7)</f>
        <v>0</v>
      </c>
      <c r="AD7" s="24"/>
      <c r="AE7" s="25">
        <v>0</v>
      </c>
      <c r="AF7" s="26">
        <f>SUM(AC7+AD7-AE7)</f>
        <v>0</v>
      </c>
      <c r="AG7" s="29">
        <f>SUM(W7+AF7)</f>
        <v>0</v>
      </c>
    </row>
    <row r="8" spans="1:33" s="16" customFormat="1" ht="11.25">
      <c r="A8" s="146" t="s">
        <v>165</v>
      </c>
      <c r="B8" s="146"/>
      <c r="C8" s="146"/>
      <c r="D8" s="146"/>
      <c r="E8" s="146"/>
      <c r="F8" s="58"/>
      <c r="G8" s="17"/>
      <c r="H8" s="17"/>
      <c r="I8" s="17"/>
      <c r="J8" s="17"/>
      <c r="K8" s="17"/>
      <c r="L8" s="18"/>
      <c r="M8" s="19"/>
      <c r="N8" s="17"/>
      <c r="O8" s="20"/>
      <c r="P8" s="20"/>
      <c r="Q8" s="20"/>
      <c r="R8" s="20"/>
      <c r="S8" s="21"/>
      <c r="T8" s="21"/>
      <c r="U8" s="22"/>
      <c r="V8" s="23"/>
      <c r="W8" s="23"/>
      <c r="X8" s="20"/>
      <c r="Y8" s="20"/>
      <c r="Z8" s="20"/>
      <c r="AA8" s="20"/>
      <c r="AB8" s="20"/>
      <c r="AC8" s="21"/>
      <c r="AD8" s="21"/>
      <c r="AE8" s="22"/>
      <c r="AF8" s="23"/>
      <c r="AG8" s="14"/>
    </row>
    <row r="9" spans="1:33" s="30" customFormat="1" ht="12.75">
      <c r="A9" s="43">
        <v>1</v>
      </c>
      <c r="B9" s="68" t="s">
        <v>130</v>
      </c>
      <c r="C9" s="42" t="s">
        <v>71</v>
      </c>
      <c r="D9" s="65">
        <v>1997</v>
      </c>
      <c r="E9" s="41" t="s">
        <v>144</v>
      </c>
      <c r="F9" s="41" t="s">
        <v>39</v>
      </c>
      <c r="G9" s="24">
        <v>8.2</v>
      </c>
      <c r="H9" s="24">
        <v>8</v>
      </c>
      <c r="I9" s="24">
        <v>8</v>
      </c>
      <c r="J9" s="24">
        <v>7.9</v>
      </c>
      <c r="K9" s="24">
        <v>8.3</v>
      </c>
      <c r="L9" s="25">
        <v>0</v>
      </c>
      <c r="M9" s="26">
        <f aca="true" t="shared" si="0" ref="M9:M22">SUM(G9:K9)-MAX(G9:K9)-MIN(G9:K9)-L9</f>
        <v>24.20000000000001</v>
      </c>
      <c r="N9" s="24">
        <v>7.6</v>
      </c>
      <c r="O9" s="31">
        <v>7.3</v>
      </c>
      <c r="P9" s="31">
        <v>7.5</v>
      </c>
      <c r="Q9" s="31">
        <v>7.7</v>
      </c>
      <c r="R9" s="31">
        <v>7.6</v>
      </c>
      <c r="S9" s="27">
        <f aca="true" t="shared" si="1" ref="S9:S20">SUM(N9:R9)-MAX(N9:R9)-MIN(N9:R9)</f>
        <v>22.699999999999996</v>
      </c>
      <c r="T9" s="31">
        <v>3.1</v>
      </c>
      <c r="U9" s="32">
        <v>0</v>
      </c>
      <c r="V9" s="33">
        <f aca="true" t="shared" si="2" ref="V9:V22">SUM(S9+T9-U9)</f>
        <v>25.799999999999997</v>
      </c>
      <c r="W9" s="28">
        <f aca="true" t="shared" si="3" ref="W9:W22">SUM(M9+V9)</f>
        <v>50.00000000000001</v>
      </c>
      <c r="X9" s="31">
        <v>8</v>
      </c>
      <c r="Y9" s="31">
        <v>7.8</v>
      </c>
      <c r="Z9" s="31">
        <v>7.9</v>
      </c>
      <c r="AA9" s="31">
        <v>8.1</v>
      </c>
      <c r="AB9" s="31">
        <v>8</v>
      </c>
      <c r="AC9" s="27">
        <f aca="true" t="shared" si="4" ref="AC9:AC22">SUM(X9:AB9)-MAX(X9:AB9)-MIN(X9:AB9)</f>
        <v>23.900000000000002</v>
      </c>
      <c r="AD9" s="31">
        <v>2.5</v>
      </c>
      <c r="AE9" s="32">
        <v>0</v>
      </c>
      <c r="AF9" s="33">
        <f aca="true" t="shared" si="5" ref="AF9:AF22">SUM(AC9+AD9-AE9)</f>
        <v>26.400000000000002</v>
      </c>
      <c r="AG9" s="29">
        <f aca="true" t="shared" si="6" ref="AG9:AG22">SUM(W9+AF9)</f>
        <v>76.4</v>
      </c>
    </row>
    <row r="10" spans="1:33" s="30" customFormat="1" ht="12.75">
      <c r="A10" s="43">
        <v>2</v>
      </c>
      <c r="B10" s="69" t="s">
        <v>62</v>
      </c>
      <c r="C10" s="50" t="s">
        <v>63</v>
      </c>
      <c r="D10" s="65">
        <v>1998</v>
      </c>
      <c r="E10" s="41" t="s">
        <v>22</v>
      </c>
      <c r="F10" s="41" t="s">
        <v>45</v>
      </c>
      <c r="G10" s="24">
        <v>7</v>
      </c>
      <c r="H10" s="24">
        <v>8</v>
      </c>
      <c r="I10" s="24">
        <v>7.9</v>
      </c>
      <c r="J10" s="24">
        <v>7.9</v>
      </c>
      <c r="K10" s="24">
        <v>7.8</v>
      </c>
      <c r="L10" s="25">
        <v>0</v>
      </c>
      <c r="M10" s="26">
        <f t="shared" si="0"/>
        <v>23.599999999999994</v>
      </c>
      <c r="N10" s="24">
        <v>7.8</v>
      </c>
      <c r="O10" s="24">
        <v>7.5</v>
      </c>
      <c r="P10" s="24">
        <v>7.5</v>
      </c>
      <c r="Q10" s="24">
        <v>7.3</v>
      </c>
      <c r="R10" s="24">
        <v>7.7</v>
      </c>
      <c r="S10" s="27">
        <f t="shared" si="1"/>
        <v>22.700000000000003</v>
      </c>
      <c r="T10" s="24">
        <v>2.5</v>
      </c>
      <c r="U10" s="25">
        <v>0</v>
      </c>
      <c r="V10" s="26">
        <f t="shared" si="2"/>
        <v>25.200000000000003</v>
      </c>
      <c r="W10" s="28">
        <f t="shared" si="3"/>
        <v>48.8</v>
      </c>
      <c r="X10" s="24">
        <v>7.4</v>
      </c>
      <c r="Y10" s="24">
        <v>7.5</v>
      </c>
      <c r="Z10" s="24">
        <v>7.3</v>
      </c>
      <c r="AA10" s="24">
        <v>7.2</v>
      </c>
      <c r="AB10" s="24">
        <v>7.5</v>
      </c>
      <c r="AC10" s="27">
        <f t="shared" si="4"/>
        <v>22.2</v>
      </c>
      <c r="AD10" s="24">
        <v>2.6</v>
      </c>
      <c r="AE10" s="25">
        <v>0</v>
      </c>
      <c r="AF10" s="26">
        <f t="shared" si="5"/>
        <v>24.8</v>
      </c>
      <c r="AG10" s="29">
        <f t="shared" si="6"/>
        <v>73.6</v>
      </c>
    </row>
    <row r="11" spans="1:33" s="30" customFormat="1" ht="12.75">
      <c r="A11" s="43">
        <v>3</v>
      </c>
      <c r="B11" s="68" t="s">
        <v>128</v>
      </c>
      <c r="C11" s="42" t="s">
        <v>129</v>
      </c>
      <c r="D11" s="65">
        <v>1998</v>
      </c>
      <c r="E11" s="41" t="s">
        <v>17</v>
      </c>
      <c r="F11" s="41" t="s">
        <v>42</v>
      </c>
      <c r="G11" s="24">
        <v>7.9</v>
      </c>
      <c r="H11" s="24">
        <v>8</v>
      </c>
      <c r="I11" s="24">
        <v>8.1</v>
      </c>
      <c r="J11" s="24">
        <v>7.7</v>
      </c>
      <c r="K11" s="24">
        <v>8.1</v>
      </c>
      <c r="L11" s="25">
        <v>0</v>
      </c>
      <c r="M11" s="26">
        <f t="shared" si="0"/>
        <v>23.999999999999996</v>
      </c>
      <c r="N11" s="24">
        <v>7.5</v>
      </c>
      <c r="O11" s="24">
        <v>7.9</v>
      </c>
      <c r="P11" s="24">
        <v>7.5</v>
      </c>
      <c r="Q11" s="24">
        <v>7.7</v>
      </c>
      <c r="R11" s="24">
        <v>7.5</v>
      </c>
      <c r="S11" s="27">
        <f t="shared" si="1"/>
        <v>22.699999999999996</v>
      </c>
      <c r="T11" s="24">
        <v>1.6</v>
      </c>
      <c r="U11" s="25">
        <v>0</v>
      </c>
      <c r="V11" s="26">
        <f t="shared" si="2"/>
        <v>24.299999999999997</v>
      </c>
      <c r="W11" s="28">
        <f t="shared" si="3"/>
        <v>48.3</v>
      </c>
      <c r="X11" s="24">
        <v>6.9</v>
      </c>
      <c r="Y11" s="24">
        <v>7</v>
      </c>
      <c r="Z11" s="24">
        <v>6.7</v>
      </c>
      <c r="AA11" s="24">
        <v>6.7</v>
      </c>
      <c r="AB11" s="24">
        <v>6.9</v>
      </c>
      <c r="AC11" s="27">
        <f t="shared" si="4"/>
        <v>20.500000000000004</v>
      </c>
      <c r="AD11" s="24">
        <v>1.6</v>
      </c>
      <c r="AE11" s="25">
        <v>0</v>
      </c>
      <c r="AF11" s="26">
        <f t="shared" si="5"/>
        <v>22.100000000000005</v>
      </c>
      <c r="AG11" s="29">
        <f t="shared" si="6"/>
        <v>70.4</v>
      </c>
    </row>
    <row r="12" spans="1:33" s="30" customFormat="1" ht="12.75">
      <c r="A12" s="43">
        <v>4</v>
      </c>
      <c r="B12" s="68" t="s">
        <v>103</v>
      </c>
      <c r="C12" s="42" t="s">
        <v>63</v>
      </c>
      <c r="D12" s="65">
        <v>1997</v>
      </c>
      <c r="E12" s="41" t="s">
        <v>33</v>
      </c>
      <c r="F12" s="41" t="s">
        <v>42</v>
      </c>
      <c r="G12" s="24">
        <v>7</v>
      </c>
      <c r="H12" s="24">
        <v>6.8</v>
      </c>
      <c r="I12" s="24">
        <v>7.1</v>
      </c>
      <c r="J12" s="24">
        <v>7.2</v>
      </c>
      <c r="K12" s="24">
        <v>6.8</v>
      </c>
      <c r="L12" s="25">
        <v>0</v>
      </c>
      <c r="M12" s="26">
        <f t="shared" si="0"/>
        <v>20.9</v>
      </c>
      <c r="N12" s="24">
        <v>7.4</v>
      </c>
      <c r="O12" s="31">
        <v>7</v>
      </c>
      <c r="P12" s="31">
        <v>7.2</v>
      </c>
      <c r="Q12" s="31">
        <v>7.2</v>
      </c>
      <c r="R12" s="31">
        <v>7.3</v>
      </c>
      <c r="S12" s="27">
        <f t="shared" si="1"/>
        <v>21.700000000000003</v>
      </c>
      <c r="T12" s="31">
        <v>1.2</v>
      </c>
      <c r="U12" s="32">
        <v>0</v>
      </c>
      <c r="V12" s="33">
        <f t="shared" si="2"/>
        <v>22.900000000000002</v>
      </c>
      <c r="W12" s="28">
        <f t="shared" si="3"/>
        <v>43.8</v>
      </c>
      <c r="X12" s="31">
        <v>7.1</v>
      </c>
      <c r="Y12" s="31">
        <v>6.8</v>
      </c>
      <c r="Z12" s="31">
        <v>6.8</v>
      </c>
      <c r="AA12" s="31">
        <v>7</v>
      </c>
      <c r="AB12" s="31">
        <v>6.8</v>
      </c>
      <c r="AC12" s="27">
        <f t="shared" si="4"/>
        <v>20.599999999999998</v>
      </c>
      <c r="AD12" s="31">
        <v>1.2</v>
      </c>
      <c r="AE12" s="32">
        <v>0</v>
      </c>
      <c r="AF12" s="33">
        <f t="shared" si="5"/>
        <v>21.799999999999997</v>
      </c>
      <c r="AG12" s="29">
        <f t="shared" si="6"/>
        <v>65.6</v>
      </c>
    </row>
    <row r="13" spans="1:33" s="30" customFormat="1" ht="12.75">
      <c r="A13" s="43">
        <v>5</v>
      </c>
      <c r="B13" s="72" t="s">
        <v>40</v>
      </c>
      <c r="C13" s="73" t="s">
        <v>41</v>
      </c>
      <c r="D13" s="74">
        <v>1997</v>
      </c>
      <c r="E13" s="51" t="s">
        <v>37</v>
      </c>
      <c r="F13" s="51" t="s">
        <v>42</v>
      </c>
      <c r="G13" s="24">
        <v>7.3</v>
      </c>
      <c r="H13" s="24">
        <v>7.3</v>
      </c>
      <c r="I13" s="24">
        <v>7.3</v>
      </c>
      <c r="J13" s="24">
        <v>7.3</v>
      </c>
      <c r="K13" s="24">
        <v>7.1</v>
      </c>
      <c r="L13" s="25">
        <v>0</v>
      </c>
      <c r="M13" s="26">
        <f>SUM(G13:K13)-MAX(G13:K13)-MIN(G13:K13)-L13</f>
        <v>21.9</v>
      </c>
      <c r="N13" s="24">
        <v>6.6</v>
      </c>
      <c r="O13" s="31">
        <v>7.1</v>
      </c>
      <c r="P13" s="31">
        <v>6.8</v>
      </c>
      <c r="Q13" s="31">
        <v>6.8</v>
      </c>
      <c r="R13" s="31">
        <v>6.3</v>
      </c>
      <c r="S13" s="27">
        <f>SUM(N13:R13)-MAX(N13:R13)-MIN(N13:R13)</f>
        <v>20.2</v>
      </c>
      <c r="T13" s="31">
        <v>1</v>
      </c>
      <c r="U13" s="32">
        <v>0</v>
      </c>
      <c r="V13" s="33">
        <f>SUM(S13+T13-U13)</f>
        <v>21.2</v>
      </c>
      <c r="W13" s="28">
        <f>SUM(M13+V13)</f>
        <v>43.099999999999994</v>
      </c>
      <c r="X13" s="31">
        <v>6.7</v>
      </c>
      <c r="Y13" s="31">
        <v>7.1</v>
      </c>
      <c r="Z13" s="31">
        <v>7.2</v>
      </c>
      <c r="AA13" s="31">
        <v>6.7</v>
      </c>
      <c r="AB13" s="31">
        <v>6.8</v>
      </c>
      <c r="AC13" s="27">
        <f>SUM(X13:AB13)-MAX(X13:AB13)-MIN(X13:AB13)</f>
        <v>20.6</v>
      </c>
      <c r="AD13" s="31">
        <v>1</v>
      </c>
      <c r="AE13" s="32">
        <v>0</v>
      </c>
      <c r="AF13" s="33">
        <f>SUM(AC13+AD13-AE13)</f>
        <v>21.6</v>
      </c>
      <c r="AG13" s="29">
        <f>SUM(W13+AF13)</f>
        <v>64.69999999999999</v>
      </c>
    </row>
    <row r="14" spans="1:33" s="30" customFormat="1" ht="12.75">
      <c r="A14" s="43">
        <v>6</v>
      </c>
      <c r="B14" s="68" t="s">
        <v>101</v>
      </c>
      <c r="C14" s="42" t="s">
        <v>102</v>
      </c>
      <c r="D14" s="65">
        <v>1997</v>
      </c>
      <c r="E14" s="41" t="s">
        <v>33</v>
      </c>
      <c r="F14" s="41" t="s">
        <v>42</v>
      </c>
      <c r="G14" s="24">
        <v>6.7</v>
      </c>
      <c r="H14" s="24">
        <v>6.2</v>
      </c>
      <c r="I14" s="24">
        <v>6.4</v>
      </c>
      <c r="J14" s="24">
        <v>6.3</v>
      </c>
      <c r="K14" s="24">
        <v>6.9</v>
      </c>
      <c r="L14" s="25">
        <v>0</v>
      </c>
      <c r="M14" s="26">
        <f t="shared" si="0"/>
        <v>19.400000000000002</v>
      </c>
      <c r="N14" s="24">
        <v>7.6</v>
      </c>
      <c r="O14" s="24">
        <v>7.4</v>
      </c>
      <c r="P14" s="24">
        <v>7.2</v>
      </c>
      <c r="Q14" s="24">
        <v>7.3</v>
      </c>
      <c r="R14" s="24">
        <v>7.1</v>
      </c>
      <c r="S14" s="27">
        <f t="shared" si="1"/>
        <v>21.9</v>
      </c>
      <c r="T14" s="24">
        <v>1.2</v>
      </c>
      <c r="U14" s="25">
        <v>0</v>
      </c>
      <c r="V14" s="26">
        <f t="shared" si="2"/>
        <v>23.099999999999998</v>
      </c>
      <c r="W14" s="28">
        <f t="shared" si="3"/>
        <v>42.5</v>
      </c>
      <c r="X14" s="24">
        <v>6.9</v>
      </c>
      <c r="Y14" s="24">
        <v>6.7</v>
      </c>
      <c r="Z14" s="24">
        <v>6.9</v>
      </c>
      <c r="AA14" s="24">
        <v>6.8</v>
      </c>
      <c r="AB14" s="24">
        <v>6.8</v>
      </c>
      <c r="AC14" s="27">
        <f t="shared" si="4"/>
        <v>20.500000000000004</v>
      </c>
      <c r="AD14" s="24">
        <v>1.2</v>
      </c>
      <c r="AE14" s="25">
        <v>0</v>
      </c>
      <c r="AF14" s="26">
        <f t="shared" si="5"/>
        <v>21.700000000000003</v>
      </c>
      <c r="AG14" s="29">
        <f t="shared" si="6"/>
        <v>64.2</v>
      </c>
    </row>
    <row r="15" spans="1:33" s="30" customFormat="1" ht="12.75">
      <c r="A15" s="43">
        <v>7</v>
      </c>
      <c r="B15" s="69" t="s">
        <v>77</v>
      </c>
      <c r="C15" s="50" t="s">
        <v>78</v>
      </c>
      <c r="D15" s="65">
        <v>1997</v>
      </c>
      <c r="E15" s="41" t="s">
        <v>22</v>
      </c>
      <c r="F15" s="41" t="s">
        <v>42</v>
      </c>
      <c r="G15" s="24">
        <v>6.6</v>
      </c>
      <c r="H15" s="24">
        <v>7</v>
      </c>
      <c r="I15" s="24">
        <v>6.5</v>
      </c>
      <c r="J15" s="24">
        <v>7.5</v>
      </c>
      <c r="K15" s="24">
        <v>6.6</v>
      </c>
      <c r="L15" s="25">
        <v>0</v>
      </c>
      <c r="M15" s="26">
        <f t="shared" si="0"/>
        <v>20.200000000000003</v>
      </c>
      <c r="N15" s="24">
        <v>6.9</v>
      </c>
      <c r="O15" s="24">
        <v>7.6</v>
      </c>
      <c r="P15" s="24">
        <v>7.2</v>
      </c>
      <c r="Q15" s="24">
        <v>7.2</v>
      </c>
      <c r="R15" s="24">
        <v>6.8</v>
      </c>
      <c r="S15" s="27">
        <f t="shared" si="1"/>
        <v>21.299999999999994</v>
      </c>
      <c r="T15" s="24">
        <v>0.8</v>
      </c>
      <c r="U15" s="25">
        <v>0</v>
      </c>
      <c r="V15" s="26">
        <f t="shared" si="2"/>
        <v>22.099999999999994</v>
      </c>
      <c r="W15" s="28">
        <f t="shared" si="3"/>
        <v>42.3</v>
      </c>
      <c r="X15" s="24">
        <v>5.9</v>
      </c>
      <c r="Y15" s="24">
        <v>6.3</v>
      </c>
      <c r="Z15" s="24">
        <v>5.9</v>
      </c>
      <c r="AA15" s="24">
        <v>6.5</v>
      </c>
      <c r="AB15" s="24">
        <v>6.1</v>
      </c>
      <c r="AC15" s="27">
        <f t="shared" si="4"/>
        <v>18.300000000000004</v>
      </c>
      <c r="AD15" s="24">
        <v>0.6</v>
      </c>
      <c r="AE15" s="25">
        <v>0</v>
      </c>
      <c r="AF15" s="26">
        <f t="shared" si="5"/>
        <v>18.900000000000006</v>
      </c>
      <c r="AG15" s="29">
        <f t="shared" si="6"/>
        <v>61.2</v>
      </c>
    </row>
    <row r="16" spans="1:33" s="30" customFormat="1" ht="12.75">
      <c r="A16" s="43">
        <v>8</v>
      </c>
      <c r="B16" s="67" t="s">
        <v>127</v>
      </c>
      <c r="C16" s="47" t="s">
        <v>145</v>
      </c>
      <c r="D16" s="52">
        <v>1999</v>
      </c>
      <c r="E16" s="41" t="s">
        <v>17</v>
      </c>
      <c r="F16" s="59" t="s">
        <v>42</v>
      </c>
      <c r="G16" s="24">
        <v>7.1</v>
      </c>
      <c r="H16" s="24">
        <v>7.8</v>
      </c>
      <c r="I16" s="24">
        <v>7.2</v>
      </c>
      <c r="J16" s="24">
        <v>6.9</v>
      </c>
      <c r="K16" s="24">
        <v>7.2</v>
      </c>
      <c r="L16" s="25">
        <v>0</v>
      </c>
      <c r="M16" s="26">
        <f t="shared" si="0"/>
        <v>21.5</v>
      </c>
      <c r="N16" s="24">
        <v>6.5</v>
      </c>
      <c r="O16" s="31">
        <v>6.5</v>
      </c>
      <c r="P16" s="31">
        <v>6.3</v>
      </c>
      <c r="Q16" s="31">
        <v>6.5</v>
      </c>
      <c r="R16" s="31">
        <v>6</v>
      </c>
      <c r="S16" s="27">
        <f t="shared" si="1"/>
        <v>19.3</v>
      </c>
      <c r="T16" s="31">
        <v>0.6</v>
      </c>
      <c r="U16" s="32">
        <v>0</v>
      </c>
      <c r="V16" s="33">
        <f t="shared" si="2"/>
        <v>19.900000000000002</v>
      </c>
      <c r="W16" s="28">
        <f t="shared" si="3"/>
        <v>41.400000000000006</v>
      </c>
      <c r="X16" s="31">
        <v>6.5</v>
      </c>
      <c r="Y16" s="31">
        <v>6.2</v>
      </c>
      <c r="Z16" s="31">
        <v>6.1</v>
      </c>
      <c r="AA16" s="31">
        <v>6</v>
      </c>
      <c r="AB16" s="31">
        <v>6.1</v>
      </c>
      <c r="AC16" s="27">
        <f t="shared" si="4"/>
        <v>18.4</v>
      </c>
      <c r="AD16" s="31">
        <v>0.5</v>
      </c>
      <c r="AE16" s="32">
        <v>0</v>
      </c>
      <c r="AF16" s="33">
        <f t="shared" si="5"/>
        <v>18.9</v>
      </c>
      <c r="AG16" s="29">
        <f t="shared" si="6"/>
        <v>60.300000000000004</v>
      </c>
    </row>
    <row r="17" spans="1:33" s="30" customFormat="1" ht="12.75">
      <c r="A17" s="43">
        <v>9</v>
      </c>
      <c r="B17" s="68" t="s">
        <v>81</v>
      </c>
      <c r="C17" s="42" t="s">
        <v>74</v>
      </c>
      <c r="D17" s="65">
        <v>1998</v>
      </c>
      <c r="E17" s="41" t="s">
        <v>22</v>
      </c>
      <c r="F17" s="41" t="s">
        <v>42</v>
      </c>
      <c r="G17" s="24">
        <v>6.7</v>
      </c>
      <c r="H17" s="24">
        <v>6.3</v>
      </c>
      <c r="I17" s="24">
        <v>6.8</v>
      </c>
      <c r="J17" s="24">
        <v>7</v>
      </c>
      <c r="K17" s="24">
        <v>7</v>
      </c>
      <c r="L17" s="25">
        <v>0</v>
      </c>
      <c r="M17" s="26">
        <f t="shared" si="0"/>
        <v>20.499999999999996</v>
      </c>
      <c r="N17" s="24">
        <v>5.8</v>
      </c>
      <c r="O17" s="24">
        <v>5.8</v>
      </c>
      <c r="P17" s="24">
        <v>5.8</v>
      </c>
      <c r="Q17" s="24">
        <v>6.2</v>
      </c>
      <c r="R17" s="24">
        <v>5.6</v>
      </c>
      <c r="S17" s="27">
        <f t="shared" si="1"/>
        <v>17.4</v>
      </c>
      <c r="T17" s="24">
        <v>0.8</v>
      </c>
      <c r="U17" s="25">
        <v>0</v>
      </c>
      <c r="V17" s="26">
        <f t="shared" si="2"/>
        <v>18.2</v>
      </c>
      <c r="W17" s="28">
        <f t="shared" si="3"/>
        <v>38.699999999999996</v>
      </c>
      <c r="X17" s="24"/>
      <c r="Y17" s="24"/>
      <c r="Z17" s="24"/>
      <c r="AA17" s="24"/>
      <c r="AB17" s="24"/>
      <c r="AC17" s="27">
        <f t="shared" si="4"/>
        <v>0</v>
      </c>
      <c r="AD17" s="24"/>
      <c r="AE17" s="25">
        <v>0</v>
      </c>
      <c r="AF17" s="26">
        <f t="shared" si="5"/>
        <v>0</v>
      </c>
      <c r="AG17" s="29">
        <f t="shared" si="6"/>
        <v>38.699999999999996</v>
      </c>
    </row>
    <row r="18" spans="1:33" s="30" customFormat="1" ht="12.75">
      <c r="A18" s="43">
        <v>10</v>
      </c>
      <c r="B18" s="68" t="s">
        <v>125</v>
      </c>
      <c r="C18" s="42" t="s">
        <v>102</v>
      </c>
      <c r="D18" s="65">
        <v>1998</v>
      </c>
      <c r="E18" s="41" t="s">
        <v>17</v>
      </c>
      <c r="F18" s="41" t="s">
        <v>42</v>
      </c>
      <c r="G18" s="24">
        <v>5.2</v>
      </c>
      <c r="H18" s="24">
        <v>5.6</v>
      </c>
      <c r="I18" s="24">
        <v>5.3</v>
      </c>
      <c r="J18" s="24">
        <v>4.8</v>
      </c>
      <c r="K18" s="24">
        <v>5.2</v>
      </c>
      <c r="L18" s="25">
        <v>0</v>
      </c>
      <c r="M18" s="26">
        <f t="shared" si="0"/>
        <v>15.7</v>
      </c>
      <c r="N18" s="24">
        <v>6.6</v>
      </c>
      <c r="O18" s="31">
        <v>7.1</v>
      </c>
      <c r="P18" s="31">
        <v>6.9</v>
      </c>
      <c r="Q18" s="31">
        <v>6.7</v>
      </c>
      <c r="R18" s="31">
        <v>6.7</v>
      </c>
      <c r="S18" s="27">
        <f t="shared" si="1"/>
        <v>20.299999999999997</v>
      </c>
      <c r="T18" s="31">
        <v>0.8</v>
      </c>
      <c r="U18" s="32">
        <v>0</v>
      </c>
      <c r="V18" s="33">
        <f t="shared" si="2"/>
        <v>21.099999999999998</v>
      </c>
      <c r="W18" s="28">
        <f t="shared" si="3"/>
        <v>36.8</v>
      </c>
      <c r="X18" s="31"/>
      <c r="Y18" s="31"/>
      <c r="Z18" s="31"/>
      <c r="AA18" s="31"/>
      <c r="AB18" s="31"/>
      <c r="AC18" s="27">
        <f t="shared" si="4"/>
        <v>0</v>
      </c>
      <c r="AD18" s="31"/>
      <c r="AE18" s="32">
        <v>0</v>
      </c>
      <c r="AF18" s="33">
        <f t="shared" si="5"/>
        <v>0</v>
      </c>
      <c r="AG18" s="29">
        <f t="shared" si="6"/>
        <v>36.8</v>
      </c>
    </row>
    <row r="19" spans="1:33" s="30" customFormat="1" ht="12.75">
      <c r="A19" s="43">
        <v>11</v>
      </c>
      <c r="B19" s="68" t="s">
        <v>58</v>
      </c>
      <c r="C19" s="42" t="s">
        <v>59</v>
      </c>
      <c r="D19" s="65">
        <v>1997</v>
      </c>
      <c r="E19" s="41" t="s">
        <v>22</v>
      </c>
      <c r="F19" s="41" t="s">
        <v>42</v>
      </c>
      <c r="G19" s="24">
        <v>4</v>
      </c>
      <c r="H19" s="24">
        <v>3.7</v>
      </c>
      <c r="I19" s="24">
        <v>3.8</v>
      </c>
      <c r="J19" s="24">
        <v>4</v>
      </c>
      <c r="K19" s="24">
        <v>3.4</v>
      </c>
      <c r="L19" s="25">
        <v>0</v>
      </c>
      <c r="M19" s="26">
        <f t="shared" si="0"/>
        <v>11.499999999999998</v>
      </c>
      <c r="N19" s="24">
        <v>6.8</v>
      </c>
      <c r="O19" s="24">
        <v>7.1</v>
      </c>
      <c r="P19" s="24">
        <v>7</v>
      </c>
      <c r="Q19" s="24">
        <v>7</v>
      </c>
      <c r="R19" s="24">
        <v>6.6</v>
      </c>
      <c r="S19" s="27">
        <f t="shared" si="1"/>
        <v>20.799999999999997</v>
      </c>
      <c r="T19" s="24">
        <v>0.8</v>
      </c>
      <c r="U19" s="25">
        <v>0</v>
      </c>
      <c r="V19" s="26">
        <f t="shared" si="2"/>
        <v>21.599999999999998</v>
      </c>
      <c r="W19" s="28">
        <f t="shared" si="3"/>
        <v>33.099999999999994</v>
      </c>
      <c r="X19" s="24"/>
      <c r="Y19" s="24"/>
      <c r="Z19" s="24"/>
      <c r="AA19" s="24"/>
      <c r="AB19" s="24"/>
      <c r="AC19" s="27">
        <f t="shared" si="4"/>
        <v>0</v>
      </c>
      <c r="AD19" s="24"/>
      <c r="AE19" s="25">
        <v>0</v>
      </c>
      <c r="AF19" s="26">
        <f t="shared" si="5"/>
        <v>0</v>
      </c>
      <c r="AG19" s="29">
        <f t="shared" si="6"/>
        <v>33.099999999999994</v>
      </c>
    </row>
    <row r="20" spans="1:33" s="30" customFormat="1" ht="12.75">
      <c r="A20" s="43">
        <v>12</v>
      </c>
      <c r="B20" s="68" t="s">
        <v>131</v>
      </c>
      <c r="C20" s="42" t="s">
        <v>132</v>
      </c>
      <c r="D20" s="65">
        <v>1997</v>
      </c>
      <c r="E20" s="41" t="s">
        <v>144</v>
      </c>
      <c r="F20" s="41" t="s">
        <v>39</v>
      </c>
      <c r="G20" s="24">
        <v>0.1</v>
      </c>
      <c r="H20" s="24">
        <v>0</v>
      </c>
      <c r="I20" s="24">
        <v>0</v>
      </c>
      <c r="J20" s="24">
        <v>0</v>
      </c>
      <c r="K20" s="24">
        <v>0.1</v>
      </c>
      <c r="L20" s="25">
        <v>0</v>
      </c>
      <c r="M20" s="26">
        <f t="shared" si="0"/>
        <v>0.1</v>
      </c>
      <c r="N20" s="24">
        <v>7.1</v>
      </c>
      <c r="O20" s="31">
        <v>6.9</v>
      </c>
      <c r="P20" s="31">
        <v>7.3</v>
      </c>
      <c r="Q20" s="31">
        <v>7.3</v>
      </c>
      <c r="R20" s="31">
        <v>7</v>
      </c>
      <c r="S20" s="27">
        <f t="shared" si="1"/>
        <v>21.4</v>
      </c>
      <c r="T20" s="31">
        <v>2.5</v>
      </c>
      <c r="U20" s="32">
        <v>0</v>
      </c>
      <c r="V20" s="33">
        <f t="shared" si="2"/>
        <v>23.9</v>
      </c>
      <c r="W20" s="28">
        <f t="shared" si="3"/>
        <v>24</v>
      </c>
      <c r="X20" s="31"/>
      <c r="Y20" s="31"/>
      <c r="Z20" s="31"/>
      <c r="AA20" s="31"/>
      <c r="AB20" s="31"/>
      <c r="AC20" s="27">
        <f t="shared" si="4"/>
        <v>0</v>
      </c>
      <c r="AD20" s="31"/>
      <c r="AE20" s="32">
        <v>0</v>
      </c>
      <c r="AF20" s="33">
        <f t="shared" si="5"/>
        <v>0</v>
      </c>
      <c r="AG20" s="29">
        <f t="shared" si="6"/>
        <v>24</v>
      </c>
    </row>
    <row r="21" spans="1:33" s="30" customFormat="1" ht="12.75">
      <c r="A21" s="43">
        <v>13</v>
      </c>
      <c r="B21" s="69" t="s">
        <v>68</v>
      </c>
      <c r="C21" s="50" t="s">
        <v>69</v>
      </c>
      <c r="D21" s="65">
        <v>1997</v>
      </c>
      <c r="E21" s="41" t="s">
        <v>22</v>
      </c>
      <c r="F21" s="41" t="s">
        <v>42</v>
      </c>
      <c r="G21" s="24">
        <v>7</v>
      </c>
      <c r="H21" s="24">
        <v>7.2</v>
      </c>
      <c r="I21" s="24">
        <v>6.6</v>
      </c>
      <c r="J21" s="24">
        <v>6.5</v>
      </c>
      <c r="K21" s="24">
        <v>6.7</v>
      </c>
      <c r="L21" s="25">
        <v>0</v>
      </c>
      <c r="M21" s="26">
        <f t="shared" si="0"/>
        <v>20.3</v>
      </c>
      <c r="N21" s="24">
        <v>6.5</v>
      </c>
      <c r="O21" s="31">
        <v>6.9</v>
      </c>
      <c r="P21" s="31">
        <v>6.6</v>
      </c>
      <c r="Q21" s="31">
        <v>6.5</v>
      </c>
      <c r="R21" s="31">
        <v>6.5</v>
      </c>
      <c r="S21" s="27">
        <v>0</v>
      </c>
      <c r="T21" s="31">
        <v>0.8</v>
      </c>
      <c r="U21" s="32">
        <v>0</v>
      </c>
      <c r="V21" s="33">
        <f t="shared" si="2"/>
        <v>0.8</v>
      </c>
      <c r="W21" s="28">
        <f t="shared" si="3"/>
        <v>21.1</v>
      </c>
      <c r="X21" s="31"/>
      <c r="Y21" s="31"/>
      <c r="Z21" s="31"/>
      <c r="AA21" s="31"/>
      <c r="AB21" s="31"/>
      <c r="AC21" s="27">
        <f t="shared" si="4"/>
        <v>0</v>
      </c>
      <c r="AD21" s="31"/>
      <c r="AE21" s="32">
        <v>0</v>
      </c>
      <c r="AF21" s="33">
        <f t="shared" si="5"/>
        <v>0</v>
      </c>
      <c r="AG21" s="29">
        <f t="shared" si="6"/>
        <v>21.1</v>
      </c>
    </row>
    <row r="22" spans="1:33" s="30" customFormat="1" ht="12.75">
      <c r="A22" s="43">
        <v>14</v>
      </c>
      <c r="B22" s="69" t="s">
        <v>48</v>
      </c>
      <c r="C22" s="50" t="s">
        <v>49</v>
      </c>
      <c r="D22" s="65">
        <v>1997</v>
      </c>
      <c r="E22" s="41" t="s">
        <v>22</v>
      </c>
      <c r="F22" s="41" t="s">
        <v>42</v>
      </c>
      <c r="G22" s="24"/>
      <c r="H22" s="24"/>
      <c r="I22" s="24"/>
      <c r="J22" s="24"/>
      <c r="K22" s="24"/>
      <c r="L22" s="25">
        <v>0</v>
      </c>
      <c r="M22" s="26">
        <f t="shared" si="0"/>
        <v>0</v>
      </c>
      <c r="N22" s="24"/>
      <c r="O22" s="24"/>
      <c r="P22" s="24"/>
      <c r="Q22" s="24"/>
      <c r="R22" s="24"/>
      <c r="S22" s="27">
        <f>SUM(N22:R22)-MAX(N22:R22)-MIN(N22:R22)</f>
        <v>0</v>
      </c>
      <c r="T22" s="24"/>
      <c r="U22" s="25">
        <v>0</v>
      </c>
      <c r="V22" s="26">
        <f t="shared" si="2"/>
        <v>0</v>
      </c>
      <c r="W22" s="28">
        <f t="shared" si="3"/>
        <v>0</v>
      </c>
      <c r="X22" s="24"/>
      <c r="Y22" s="24"/>
      <c r="Z22" s="24"/>
      <c r="AA22" s="24"/>
      <c r="AB22" s="24"/>
      <c r="AC22" s="27">
        <f t="shared" si="4"/>
        <v>0</v>
      </c>
      <c r="AD22" s="24"/>
      <c r="AE22" s="25">
        <v>0</v>
      </c>
      <c r="AF22" s="26">
        <f t="shared" si="5"/>
        <v>0</v>
      </c>
      <c r="AG22" s="29">
        <f t="shared" si="6"/>
        <v>0</v>
      </c>
    </row>
    <row r="23" spans="1:33" s="16" customFormat="1" ht="10.5" customHeight="1">
      <c r="A23" s="146" t="s">
        <v>166</v>
      </c>
      <c r="B23" s="146"/>
      <c r="C23" s="146"/>
      <c r="D23" s="146"/>
      <c r="E23" s="146"/>
      <c r="F23" s="58"/>
      <c r="G23" s="17"/>
      <c r="H23" s="17"/>
      <c r="I23" s="17"/>
      <c r="J23" s="17"/>
      <c r="K23" s="17"/>
      <c r="L23" s="18"/>
      <c r="M23" s="19"/>
      <c r="N23" s="17"/>
      <c r="O23" s="20"/>
      <c r="P23" s="20"/>
      <c r="Q23" s="20"/>
      <c r="R23" s="20"/>
      <c r="S23" s="21"/>
      <c r="T23" s="21"/>
      <c r="U23" s="22"/>
      <c r="V23" s="23"/>
      <c r="W23" s="23"/>
      <c r="X23" s="20"/>
      <c r="Y23" s="20"/>
      <c r="Z23" s="20"/>
      <c r="AA23" s="20"/>
      <c r="AB23" s="20"/>
      <c r="AC23" s="21"/>
      <c r="AD23" s="21"/>
      <c r="AE23" s="22"/>
      <c r="AF23" s="23"/>
      <c r="AG23" s="14"/>
    </row>
    <row r="24" spans="1:33" s="30" customFormat="1" ht="12.75">
      <c r="A24" s="43">
        <v>1</v>
      </c>
      <c r="B24" s="68" t="s">
        <v>139</v>
      </c>
      <c r="C24" s="42" t="s">
        <v>140</v>
      </c>
      <c r="D24" s="65">
        <v>1998</v>
      </c>
      <c r="E24" s="41" t="s">
        <v>144</v>
      </c>
      <c r="F24" s="41" t="s">
        <v>39</v>
      </c>
      <c r="G24" s="24">
        <v>7.5</v>
      </c>
      <c r="H24" s="24">
        <v>7.6</v>
      </c>
      <c r="I24" s="24">
        <v>7.6</v>
      </c>
      <c r="J24" s="24">
        <v>7.6</v>
      </c>
      <c r="K24" s="24">
        <v>7.5</v>
      </c>
      <c r="L24" s="25">
        <v>0</v>
      </c>
      <c r="M24" s="26">
        <f aca="true" t="shared" si="7" ref="M24:M33">SUM(G24:K24)-MAX(G24:K24)-MIN(G24:K24)-L24</f>
        <v>22.699999999999996</v>
      </c>
      <c r="N24" s="24">
        <v>7.5</v>
      </c>
      <c r="O24" s="31">
        <v>7.4</v>
      </c>
      <c r="P24" s="31">
        <v>7.5</v>
      </c>
      <c r="Q24" s="31">
        <v>7.4</v>
      </c>
      <c r="R24" s="31">
        <v>7.2</v>
      </c>
      <c r="S24" s="27">
        <f aca="true" t="shared" si="8" ref="S24:S33">SUM(N24:R24)-MAX(N24:R24)-MIN(N24:R24)</f>
        <v>22.3</v>
      </c>
      <c r="T24" s="31">
        <v>3.5</v>
      </c>
      <c r="U24" s="32">
        <v>0</v>
      </c>
      <c r="V24" s="33">
        <f aca="true" t="shared" si="9" ref="V24:V33">SUM(S24+T24-U24)</f>
        <v>25.8</v>
      </c>
      <c r="W24" s="28">
        <f aca="true" t="shared" si="10" ref="W24:W33">SUM(M24+V24)</f>
        <v>48.5</v>
      </c>
      <c r="X24" s="31">
        <v>7.2</v>
      </c>
      <c r="Y24" s="31">
        <v>7.4</v>
      </c>
      <c r="Z24" s="31">
        <v>7.9</v>
      </c>
      <c r="AA24" s="31">
        <v>7.3</v>
      </c>
      <c r="AB24" s="31">
        <v>7.3</v>
      </c>
      <c r="AC24" s="27">
        <f aca="true" t="shared" si="11" ref="AC24:AC33">SUM(X24:AB24)-MAX(X24:AB24)-MIN(X24:AB24)</f>
        <v>22.000000000000004</v>
      </c>
      <c r="AD24" s="31">
        <v>3.5</v>
      </c>
      <c r="AE24" s="32">
        <v>0</v>
      </c>
      <c r="AF24" s="33">
        <f aca="true" t="shared" si="12" ref="AF24:AF33">SUM(AC24+AD24-AE24)</f>
        <v>25.500000000000004</v>
      </c>
      <c r="AG24" s="29">
        <f aca="true" t="shared" si="13" ref="AG24:AG33">SUM(W24+AF24)</f>
        <v>74</v>
      </c>
    </row>
    <row r="25" spans="1:33" s="30" customFormat="1" ht="12.75">
      <c r="A25" s="43">
        <v>2</v>
      </c>
      <c r="B25" s="68" t="s">
        <v>141</v>
      </c>
      <c r="C25" s="42" t="s">
        <v>73</v>
      </c>
      <c r="D25" s="65">
        <v>1997</v>
      </c>
      <c r="E25" s="41" t="s">
        <v>144</v>
      </c>
      <c r="F25" s="41" t="s">
        <v>39</v>
      </c>
      <c r="G25" s="24">
        <v>6.8</v>
      </c>
      <c r="H25" s="24">
        <v>6.6</v>
      </c>
      <c r="I25" s="24">
        <v>7.1</v>
      </c>
      <c r="J25" s="24">
        <v>6.4</v>
      </c>
      <c r="K25" s="24">
        <v>6.8</v>
      </c>
      <c r="L25" s="25">
        <v>0</v>
      </c>
      <c r="M25" s="26">
        <f t="shared" si="7"/>
        <v>20.199999999999996</v>
      </c>
      <c r="N25" s="24">
        <v>7.1</v>
      </c>
      <c r="O25" s="31">
        <v>6.4</v>
      </c>
      <c r="P25" s="31">
        <v>6.9</v>
      </c>
      <c r="Q25" s="31">
        <v>6.5</v>
      </c>
      <c r="R25" s="31">
        <v>6.6</v>
      </c>
      <c r="S25" s="27">
        <f t="shared" si="8"/>
        <v>20</v>
      </c>
      <c r="T25" s="31">
        <v>3.6</v>
      </c>
      <c r="U25" s="32">
        <v>0</v>
      </c>
      <c r="V25" s="33">
        <f t="shared" si="9"/>
        <v>23.6</v>
      </c>
      <c r="W25" s="28">
        <f t="shared" si="10"/>
        <v>43.8</v>
      </c>
      <c r="X25" s="31">
        <v>7</v>
      </c>
      <c r="Y25" s="31">
        <v>6.8</v>
      </c>
      <c r="Z25" s="31">
        <v>7</v>
      </c>
      <c r="AA25" s="31">
        <v>6.4</v>
      </c>
      <c r="AB25" s="31">
        <v>6.6</v>
      </c>
      <c r="AC25" s="27">
        <f t="shared" si="11"/>
        <v>20.400000000000006</v>
      </c>
      <c r="AD25" s="31">
        <v>3.6</v>
      </c>
      <c r="AE25" s="32">
        <v>0</v>
      </c>
      <c r="AF25" s="33">
        <f t="shared" si="12"/>
        <v>24.000000000000007</v>
      </c>
      <c r="AG25" s="29">
        <f t="shared" si="13"/>
        <v>67.80000000000001</v>
      </c>
    </row>
    <row r="26" spans="1:33" s="30" customFormat="1" ht="12.75">
      <c r="A26" s="43">
        <v>3</v>
      </c>
      <c r="B26" s="68" t="s">
        <v>152</v>
      </c>
      <c r="C26" s="42" t="s">
        <v>153</v>
      </c>
      <c r="D26" s="65">
        <v>1998</v>
      </c>
      <c r="E26" s="41" t="s">
        <v>148</v>
      </c>
      <c r="F26" s="41" t="s">
        <v>42</v>
      </c>
      <c r="G26" s="24">
        <v>7.4</v>
      </c>
      <c r="H26" s="24">
        <v>6.9</v>
      </c>
      <c r="I26" s="24">
        <v>7.2</v>
      </c>
      <c r="J26" s="24">
        <v>7.5</v>
      </c>
      <c r="K26" s="24">
        <v>7.2</v>
      </c>
      <c r="L26" s="25">
        <v>0</v>
      </c>
      <c r="M26" s="26">
        <f t="shared" si="7"/>
        <v>21.800000000000004</v>
      </c>
      <c r="N26" s="24">
        <v>7.3</v>
      </c>
      <c r="O26" s="31">
        <v>7</v>
      </c>
      <c r="P26" s="31">
        <v>6.9</v>
      </c>
      <c r="Q26" s="31">
        <v>6.9</v>
      </c>
      <c r="R26" s="31">
        <v>7</v>
      </c>
      <c r="S26" s="27">
        <f t="shared" si="8"/>
        <v>20.9</v>
      </c>
      <c r="T26" s="31">
        <v>0.8</v>
      </c>
      <c r="U26" s="32">
        <v>0</v>
      </c>
      <c r="V26" s="33">
        <f t="shared" si="9"/>
        <v>21.7</v>
      </c>
      <c r="W26" s="28">
        <f t="shared" si="10"/>
        <v>43.5</v>
      </c>
      <c r="X26" s="31">
        <v>7.4</v>
      </c>
      <c r="Y26" s="31">
        <v>7.4</v>
      </c>
      <c r="Z26" s="31">
        <v>7.2</v>
      </c>
      <c r="AA26" s="31">
        <v>7.6</v>
      </c>
      <c r="AB26" s="31">
        <v>7.4</v>
      </c>
      <c r="AC26" s="27">
        <f t="shared" si="11"/>
        <v>22.2</v>
      </c>
      <c r="AD26" s="31">
        <v>0.8</v>
      </c>
      <c r="AE26" s="32">
        <v>0</v>
      </c>
      <c r="AF26" s="33">
        <f t="shared" si="12"/>
        <v>23</v>
      </c>
      <c r="AG26" s="29">
        <f t="shared" si="13"/>
        <v>66.5</v>
      </c>
    </row>
    <row r="27" spans="1:33" s="30" customFormat="1" ht="12.75">
      <c r="A27" s="43">
        <v>4</v>
      </c>
      <c r="B27" s="69" t="s">
        <v>72</v>
      </c>
      <c r="C27" s="50" t="s">
        <v>73</v>
      </c>
      <c r="D27" s="65">
        <v>1998</v>
      </c>
      <c r="E27" s="41" t="s">
        <v>22</v>
      </c>
      <c r="F27" s="41" t="s">
        <v>42</v>
      </c>
      <c r="G27" s="24">
        <v>7</v>
      </c>
      <c r="H27" s="24">
        <v>7.3</v>
      </c>
      <c r="I27" s="24">
        <v>7.1</v>
      </c>
      <c r="J27" s="24">
        <v>6.3</v>
      </c>
      <c r="K27" s="24">
        <v>6.9</v>
      </c>
      <c r="L27" s="25">
        <v>0</v>
      </c>
      <c r="M27" s="26">
        <f>SUM(G27:K27)-MAX(G27:K27)-MIN(G27:K27)-L27</f>
        <v>21</v>
      </c>
      <c r="N27" s="24">
        <v>6.9</v>
      </c>
      <c r="O27" s="31">
        <v>7.1</v>
      </c>
      <c r="P27" s="31">
        <v>6.9</v>
      </c>
      <c r="Q27" s="31">
        <v>6.8</v>
      </c>
      <c r="R27" s="31">
        <v>7</v>
      </c>
      <c r="S27" s="27">
        <f>SUM(N27:R27)-MAX(N27:R27)-MIN(N27:R27)</f>
        <v>20.8</v>
      </c>
      <c r="T27" s="31">
        <v>0.8</v>
      </c>
      <c r="U27" s="32">
        <v>0</v>
      </c>
      <c r="V27" s="33">
        <f>SUM(S27+T27-U27)</f>
        <v>21.6</v>
      </c>
      <c r="W27" s="28">
        <f>SUM(M27+V27)</f>
        <v>42.6</v>
      </c>
      <c r="X27" s="31">
        <v>6.9</v>
      </c>
      <c r="Y27" s="31">
        <v>7.1</v>
      </c>
      <c r="Z27" s="31">
        <v>6.9</v>
      </c>
      <c r="AA27" s="31">
        <v>6.9</v>
      </c>
      <c r="AB27" s="31">
        <v>7</v>
      </c>
      <c r="AC27" s="27">
        <f>SUM(X27:AB27)-MAX(X27:AB27)-MIN(X27:AB27)</f>
        <v>20.799999999999997</v>
      </c>
      <c r="AD27" s="31">
        <v>0.8</v>
      </c>
      <c r="AE27" s="32">
        <v>0</v>
      </c>
      <c r="AF27" s="33">
        <f>SUM(AC27+AD27-AE27)</f>
        <v>21.599999999999998</v>
      </c>
      <c r="AG27" s="29">
        <f>SUM(W27+AF27)</f>
        <v>64.2</v>
      </c>
    </row>
    <row r="28" spans="1:33" s="30" customFormat="1" ht="12.75">
      <c r="A28" s="43">
        <v>5</v>
      </c>
      <c r="B28" s="68" t="s">
        <v>150</v>
      </c>
      <c r="C28" s="42" t="s">
        <v>151</v>
      </c>
      <c r="D28" s="65">
        <v>1998</v>
      </c>
      <c r="E28" s="41" t="s">
        <v>148</v>
      </c>
      <c r="F28" s="41" t="s">
        <v>42</v>
      </c>
      <c r="G28" s="24">
        <v>7.3</v>
      </c>
      <c r="H28" s="24">
        <v>6.9</v>
      </c>
      <c r="I28" s="24">
        <v>7.1</v>
      </c>
      <c r="J28" s="24">
        <v>6.7</v>
      </c>
      <c r="K28" s="24">
        <v>7.4</v>
      </c>
      <c r="L28" s="25">
        <v>0</v>
      </c>
      <c r="M28" s="26">
        <f t="shared" si="7"/>
        <v>21.3</v>
      </c>
      <c r="N28" s="24">
        <v>6.2</v>
      </c>
      <c r="O28" s="24">
        <v>6.7</v>
      </c>
      <c r="P28" s="24">
        <v>6.6</v>
      </c>
      <c r="Q28" s="24">
        <v>6.6</v>
      </c>
      <c r="R28" s="24">
        <v>6.9</v>
      </c>
      <c r="S28" s="27">
        <f t="shared" si="8"/>
        <v>19.900000000000002</v>
      </c>
      <c r="T28" s="24">
        <v>0.6</v>
      </c>
      <c r="U28" s="25">
        <v>0</v>
      </c>
      <c r="V28" s="26">
        <f t="shared" si="9"/>
        <v>20.500000000000004</v>
      </c>
      <c r="W28" s="28">
        <f t="shared" si="10"/>
        <v>41.800000000000004</v>
      </c>
      <c r="X28" s="24">
        <v>7.1</v>
      </c>
      <c r="Y28" s="24">
        <v>6.8</v>
      </c>
      <c r="Z28" s="24">
        <v>7.1</v>
      </c>
      <c r="AA28" s="24">
        <v>7</v>
      </c>
      <c r="AB28" s="24">
        <v>6.8</v>
      </c>
      <c r="AC28" s="27">
        <f t="shared" si="11"/>
        <v>20.899999999999995</v>
      </c>
      <c r="AD28" s="24">
        <v>0.8</v>
      </c>
      <c r="AE28" s="25">
        <v>0</v>
      </c>
      <c r="AF28" s="26">
        <f t="shared" si="12"/>
        <v>21.699999999999996</v>
      </c>
      <c r="AG28" s="29">
        <f t="shared" si="13"/>
        <v>63.5</v>
      </c>
    </row>
    <row r="29" spans="1:33" s="30" customFormat="1" ht="12.75">
      <c r="A29" s="43">
        <v>6</v>
      </c>
      <c r="B29" s="68" t="s">
        <v>60</v>
      </c>
      <c r="C29" s="42" t="s">
        <v>61</v>
      </c>
      <c r="D29" s="65">
        <v>1998</v>
      </c>
      <c r="E29" s="41" t="s">
        <v>22</v>
      </c>
      <c r="F29" s="41" t="s">
        <v>42</v>
      </c>
      <c r="G29" s="24">
        <v>6.6</v>
      </c>
      <c r="H29" s="24">
        <v>6.5</v>
      </c>
      <c r="I29" s="24">
        <v>6.4</v>
      </c>
      <c r="J29" s="24">
        <v>6.6</v>
      </c>
      <c r="K29" s="24">
        <v>6.2</v>
      </c>
      <c r="L29" s="25">
        <v>0</v>
      </c>
      <c r="M29" s="26">
        <f t="shared" si="7"/>
        <v>19.500000000000004</v>
      </c>
      <c r="N29" s="24">
        <v>6.8</v>
      </c>
      <c r="O29" s="24">
        <v>6.8</v>
      </c>
      <c r="P29" s="24">
        <v>6.7</v>
      </c>
      <c r="Q29" s="24">
        <v>6.8</v>
      </c>
      <c r="R29" s="24">
        <v>6.6</v>
      </c>
      <c r="S29" s="27">
        <f t="shared" si="8"/>
        <v>20.300000000000004</v>
      </c>
      <c r="T29" s="24">
        <v>0.8</v>
      </c>
      <c r="U29" s="25">
        <v>0</v>
      </c>
      <c r="V29" s="26">
        <f t="shared" si="9"/>
        <v>21.100000000000005</v>
      </c>
      <c r="W29" s="28">
        <f t="shared" si="10"/>
        <v>40.60000000000001</v>
      </c>
      <c r="X29" s="24">
        <v>6.7</v>
      </c>
      <c r="Y29" s="24">
        <v>7</v>
      </c>
      <c r="Z29" s="24">
        <v>7</v>
      </c>
      <c r="AA29" s="24">
        <v>6.5</v>
      </c>
      <c r="AB29" s="24">
        <v>6.5</v>
      </c>
      <c r="AC29" s="27">
        <f t="shared" si="11"/>
        <v>20.200000000000003</v>
      </c>
      <c r="AD29" s="24">
        <v>0.8</v>
      </c>
      <c r="AE29" s="25">
        <v>0</v>
      </c>
      <c r="AF29" s="26">
        <f t="shared" si="12"/>
        <v>21.000000000000004</v>
      </c>
      <c r="AG29" s="29">
        <f t="shared" si="13"/>
        <v>61.60000000000001</v>
      </c>
    </row>
    <row r="30" spans="1:33" s="30" customFormat="1" ht="12.75">
      <c r="A30" s="43">
        <v>7</v>
      </c>
      <c r="B30" s="68" t="s">
        <v>84</v>
      </c>
      <c r="C30" s="42" t="s">
        <v>85</v>
      </c>
      <c r="D30" s="65">
        <v>1999</v>
      </c>
      <c r="E30" s="41" t="s">
        <v>22</v>
      </c>
      <c r="F30" s="41" t="s">
        <v>42</v>
      </c>
      <c r="G30" s="24">
        <v>6.4</v>
      </c>
      <c r="H30" s="24">
        <v>6.4</v>
      </c>
      <c r="I30" s="24">
        <v>6.1</v>
      </c>
      <c r="J30" s="24">
        <v>6</v>
      </c>
      <c r="K30" s="24">
        <v>6.6</v>
      </c>
      <c r="L30" s="25">
        <v>0</v>
      </c>
      <c r="M30" s="26">
        <f t="shared" si="7"/>
        <v>18.9</v>
      </c>
      <c r="N30" s="24">
        <v>6.9</v>
      </c>
      <c r="O30" s="31">
        <v>7.5</v>
      </c>
      <c r="P30" s="31">
        <v>6.8</v>
      </c>
      <c r="Q30" s="31">
        <v>6.7</v>
      </c>
      <c r="R30" s="31">
        <v>7</v>
      </c>
      <c r="S30" s="27">
        <f t="shared" si="8"/>
        <v>20.7</v>
      </c>
      <c r="T30" s="31">
        <v>0.8</v>
      </c>
      <c r="U30" s="32">
        <v>0</v>
      </c>
      <c r="V30" s="33">
        <f t="shared" si="9"/>
        <v>21.5</v>
      </c>
      <c r="W30" s="28">
        <f t="shared" si="10"/>
        <v>40.4</v>
      </c>
      <c r="X30" s="31"/>
      <c r="Y30" s="31"/>
      <c r="Z30" s="31"/>
      <c r="AA30" s="31"/>
      <c r="AB30" s="31"/>
      <c r="AC30" s="27">
        <f t="shared" si="11"/>
        <v>0</v>
      </c>
      <c r="AD30" s="31"/>
      <c r="AE30" s="32">
        <v>0</v>
      </c>
      <c r="AF30" s="33">
        <f t="shared" si="12"/>
        <v>0</v>
      </c>
      <c r="AG30" s="29">
        <f t="shared" si="13"/>
        <v>40.4</v>
      </c>
    </row>
    <row r="31" spans="1:33" s="30" customFormat="1" ht="12.75">
      <c r="A31" s="43">
        <v>8</v>
      </c>
      <c r="B31" s="68" t="s">
        <v>96</v>
      </c>
      <c r="C31" s="42" t="s">
        <v>97</v>
      </c>
      <c r="D31" s="65">
        <v>1998</v>
      </c>
      <c r="E31" s="41" t="s">
        <v>33</v>
      </c>
      <c r="F31" s="59" t="s">
        <v>39</v>
      </c>
      <c r="G31" s="24">
        <v>0.5</v>
      </c>
      <c r="H31" s="24">
        <v>0.5</v>
      </c>
      <c r="I31" s="24">
        <v>0.6</v>
      </c>
      <c r="J31" s="24">
        <v>0.6</v>
      </c>
      <c r="K31" s="24">
        <v>0.6</v>
      </c>
      <c r="L31" s="25">
        <v>0</v>
      </c>
      <c r="M31" s="26">
        <f t="shared" si="7"/>
        <v>1.7000000000000002</v>
      </c>
      <c r="N31" s="24">
        <v>7.1</v>
      </c>
      <c r="O31" s="24">
        <v>7.3</v>
      </c>
      <c r="P31" s="24">
        <v>6.9</v>
      </c>
      <c r="Q31" s="24">
        <v>6.9</v>
      </c>
      <c r="R31" s="24">
        <v>6.7</v>
      </c>
      <c r="S31" s="27">
        <f t="shared" si="8"/>
        <v>20.9</v>
      </c>
      <c r="T31" s="24">
        <v>3.2</v>
      </c>
      <c r="U31" s="25">
        <v>0</v>
      </c>
      <c r="V31" s="26">
        <f t="shared" si="9"/>
        <v>24.099999999999998</v>
      </c>
      <c r="W31" s="28">
        <f t="shared" si="10"/>
        <v>25.799999999999997</v>
      </c>
      <c r="X31" s="24"/>
      <c r="Y31" s="24"/>
      <c r="Z31" s="24"/>
      <c r="AA31" s="24"/>
      <c r="AB31" s="24"/>
      <c r="AC31" s="27">
        <f t="shared" si="11"/>
        <v>0</v>
      </c>
      <c r="AD31" s="24"/>
      <c r="AE31" s="25">
        <v>0</v>
      </c>
      <c r="AF31" s="26">
        <f t="shared" si="12"/>
        <v>0</v>
      </c>
      <c r="AG31" s="29">
        <f t="shared" si="13"/>
        <v>25.799999999999997</v>
      </c>
    </row>
    <row r="32" spans="1:33" s="30" customFormat="1" ht="12.75">
      <c r="A32" s="43">
        <v>9</v>
      </c>
      <c r="B32" s="70" t="s">
        <v>162</v>
      </c>
      <c r="C32" s="48" t="s">
        <v>73</v>
      </c>
      <c r="D32" s="64">
        <v>1999</v>
      </c>
      <c r="E32" s="59" t="s">
        <v>17</v>
      </c>
      <c r="F32" s="59" t="s">
        <v>42</v>
      </c>
      <c r="G32" s="24">
        <v>3.3</v>
      </c>
      <c r="H32" s="24">
        <v>3.1</v>
      </c>
      <c r="I32" s="24">
        <v>3.4</v>
      </c>
      <c r="J32" s="24">
        <v>3.2</v>
      </c>
      <c r="K32" s="24">
        <v>3.4</v>
      </c>
      <c r="L32" s="25">
        <v>0</v>
      </c>
      <c r="M32" s="26">
        <f t="shared" si="7"/>
        <v>9.899999999999999</v>
      </c>
      <c r="N32" s="24">
        <v>4.2</v>
      </c>
      <c r="O32" s="31">
        <v>3.9</v>
      </c>
      <c r="P32" s="31">
        <v>4.1</v>
      </c>
      <c r="Q32" s="31">
        <v>3.9</v>
      </c>
      <c r="R32" s="31">
        <v>3.9</v>
      </c>
      <c r="S32" s="27">
        <f t="shared" si="8"/>
        <v>11.899999999999997</v>
      </c>
      <c r="T32" s="31">
        <v>0.4</v>
      </c>
      <c r="U32" s="32">
        <v>0</v>
      </c>
      <c r="V32" s="33">
        <f t="shared" si="9"/>
        <v>12.299999999999997</v>
      </c>
      <c r="W32" s="28">
        <f t="shared" si="10"/>
        <v>22.199999999999996</v>
      </c>
      <c r="X32" s="31"/>
      <c r="Y32" s="31"/>
      <c r="Z32" s="31"/>
      <c r="AA32" s="31"/>
      <c r="AB32" s="31"/>
      <c r="AC32" s="27">
        <f t="shared" si="11"/>
        <v>0</v>
      </c>
      <c r="AD32" s="31"/>
      <c r="AE32" s="32">
        <v>0</v>
      </c>
      <c r="AF32" s="33">
        <f t="shared" si="12"/>
        <v>0</v>
      </c>
      <c r="AG32" s="29">
        <f t="shared" si="13"/>
        <v>22.199999999999996</v>
      </c>
    </row>
    <row r="33" spans="1:33" s="30" customFormat="1" ht="12.75">
      <c r="A33" s="46"/>
      <c r="B33" s="48"/>
      <c r="C33" s="48"/>
      <c r="D33" s="64"/>
      <c r="E33" s="49"/>
      <c r="F33" s="59"/>
      <c r="G33" s="24"/>
      <c r="H33" s="24"/>
      <c r="I33" s="24"/>
      <c r="J33" s="24"/>
      <c r="K33" s="24"/>
      <c r="L33" s="25">
        <v>0</v>
      </c>
      <c r="M33" s="26">
        <f t="shared" si="7"/>
        <v>0</v>
      </c>
      <c r="N33" s="24"/>
      <c r="O33" s="24"/>
      <c r="P33" s="24"/>
      <c r="Q33" s="24"/>
      <c r="R33" s="24"/>
      <c r="S33" s="27">
        <f t="shared" si="8"/>
        <v>0</v>
      </c>
      <c r="T33" s="24"/>
      <c r="U33" s="25">
        <v>0</v>
      </c>
      <c r="V33" s="26">
        <f t="shared" si="9"/>
        <v>0</v>
      </c>
      <c r="W33" s="28">
        <f t="shared" si="10"/>
        <v>0</v>
      </c>
      <c r="X33" s="24"/>
      <c r="Y33" s="24"/>
      <c r="Z33" s="24"/>
      <c r="AA33" s="24"/>
      <c r="AB33" s="24"/>
      <c r="AC33" s="27">
        <f t="shared" si="11"/>
        <v>0</v>
      </c>
      <c r="AD33" s="24"/>
      <c r="AE33" s="25">
        <v>0</v>
      </c>
      <c r="AF33" s="26">
        <f t="shared" si="12"/>
        <v>0</v>
      </c>
      <c r="AG33" s="29">
        <f t="shared" si="13"/>
        <v>0</v>
      </c>
    </row>
    <row r="34" spans="1:33" s="16" customFormat="1" ht="11.25">
      <c r="A34" s="146" t="s">
        <v>26</v>
      </c>
      <c r="B34" s="146"/>
      <c r="C34" s="146"/>
      <c r="D34" s="146"/>
      <c r="E34" s="146"/>
      <c r="F34" s="58"/>
      <c r="G34" s="17"/>
      <c r="H34" s="17"/>
      <c r="I34" s="17"/>
      <c r="J34" s="17"/>
      <c r="K34" s="17"/>
      <c r="L34" s="18"/>
      <c r="M34" s="19"/>
      <c r="N34" s="17"/>
      <c r="O34" s="20"/>
      <c r="P34" s="20"/>
      <c r="Q34" s="20"/>
      <c r="R34" s="20"/>
      <c r="S34" s="21"/>
      <c r="T34" s="21"/>
      <c r="U34" s="22"/>
      <c r="V34" s="23"/>
      <c r="W34" s="23"/>
      <c r="X34" s="20"/>
      <c r="Y34" s="20"/>
      <c r="Z34" s="20"/>
      <c r="AA34" s="20"/>
      <c r="AB34" s="20"/>
      <c r="AC34" s="21"/>
      <c r="AD34" s="21"/>
      <c r="AE34" s="22"/>
      <c r="AF34" s="23"/>
      <c r="AG34" s="14"/>
    </row>
    <row r="35" spans="1:33" s="30" customFormat="1" ht="12.75">
      <c r="A35" s="43">
        <v>1</v>
      </c>
      <c r="B35" s="68" t="s">
        <v>135</v>
      </c>
      <c r="C35" s="42" t="s">
        <v>136</v>
      </c>
      <c r="D35" s="65">
        <v>1996</v>
      </c>
      <c r="E35" s="41" t="s">
        <v>144</v>
      </c>
      <c r="F35" s="41" t="s">
        <v>39</v>
      </c>
      <c r="G35" s="24">
        <v>7.2</v>
      </c>
      <c r="H35" s="24">
        <v>7.1</v>
      </c>
      <c r="I35" s="24">
        <v>7.5</v>
      </c>
      <c r="J35" s="24">
        <v>7.1</v>
      </c>
      <c r="K35" s="24">
        <v>6.8</v>
      </c>
      <c r="L35" s="25">
        <v>0</v>
      </c>
      <c r="M35" s="26">
        <f aca="true" t="shared" si="14" ref="M35:M41">SUM(G35:K35)-MAX(G35:K35)-MIN(G35:K35)-L35</f>
        <v>21.399999999999995</v>
      </c>
      <c r="N35" s="24">
        <v>7.6</v>
      </c>
      <c r="O35" s="31">
        <v>7.5</v>
      </c>
      <c r="P35" s="31">
        <v>7.6</v>
      </c>
      <c r="Q35" s="31">
        <v>8</v>
      </c>
      <c r="R35" s="31">
        <v>7.8</v>
      </c>
      <c r="S35" s="27">
        <f aca="true" t="shared" si="15" ref="S35:S41">SUM(N35:R35)-MAX(N35:R35)-MIN(N35:R35)</f>
        <v>23</v>
      </c>
      <c r="T35" s="31">
        <v>2.5</v>
      </c>
      <c r="U35" s="32">
        <v>0</v>
      </c>
      <c r="V35" s="33">
        <f aca="true" t="shared" si="16" ref="V35:V41">SUM(S35+T35-U35)</f>
        <v>25.5</v>
      </c>
      <c r="W35" s="28">
        <f aca="true" t="shared" si="17" ref="W35:W41">SUM(M35+V35)</f>
        <v>46.89999999999999</v>
      </c>
      <c r="X35" s="31">
        <v>7.4</v>
      </c>
      <c r="Y35" s="31">
        <v>7.5</v>
      </c>
      <c r="Z35" s="31">
        <v>7.7</v>
      </c>
      <c r="AA35" s="31">
        <v>8</v>
      </c>
      <c r="AB35" s="31">
        <v>7.6</v>
      </c>
      <c r="AC35" s="27">
        <f aca="true" t="shared" si="18" ref="AC35:AC41">SUM(X35:AB35)-MAX(X35:AB35)-MIN(X35:AB35)</f>
        <v>22.800000000000004</v>
      </c>
      <c r="AD35" s="31">
        <v>2.5</v>
      </c>
      <c r="AE35" s="32">
        <v>0</v>
      </c>
      <c r="AF35" s="33">
        <f aca="true" t="shared" si="19" ref="AF35:AF41">SUM(AC35+AD35-AE35)</f>
        <v>25.300000000000004</v>
      </c>
      <c r="AG35" s="29">
        <f aca="true" t="shared" si="20" ref="AG35:AG41">SUM(W35+AF35)</f>
        <v>72.19999999999999</v>
      </c>
    </row>
    <row r="36" spans="1:33" s="30" customFormat="1" ht="12.75">
      <c r="A36" s="43">
        <v>2</v>
      </c>
      <c r="B36" s="69" t="s">
        <v>54</v>
      </c>
      <c r="C36" s="50" t="s">
        <v>55</v>
      </c>
      <c r="D36" s="65">
        <v>1996</v>
      </c>
      <c r="E36" s="41" t="s">
        <v>22</v>
      </c>
      <c r="F36" s="41" t="s">
        <v>39</v>
      </c>
      <c r="G36" s="24">
        <v>7.1</v>
      </c>
      <c r="H36" s="24">
        <v>7.5</v>
      </c>
      <c r="I36" s="24">
        <v>7.6</v>
      </c>
      <c r="J36" s="24">
        <v>6.7</v>
      </c>
      <c r="K36" s="24">
        <v>7.4</v>
      </c>
      <c r="L36" s="25">
        <v>0</v>
      </c>
      <c r="M36" s="26">
        <f t="shared" si="14"/>
        <v>21.999999999999996</v>
      </c>
      <c r="N36" s="24">
        <v>7.4</v>
      </c>
      <c r="O36" s="24">
        <v>7.6</v>
      </c>
      <c r="P36" s="24">
        <v>7.5</v>
      </c>
      <c r="Q36" s="24">
        <v>7.3</v>
      </c>
      <c r="R36" s="24">
        <v>7.5</v>
      </c>
      <c r="S36" s="27">
        <f t="shared" si="15"/>
        <v>22.399999999999995</v>
      </c>
      <c r="T36" s="24">
        <v>2.5</v>
      </c>
      <c r="U36" s="25">
        <v>0</v>
      </c>
      <c r="V36" s="26">
        <f t="shared" si="16"/>
        <v>24.899999999999995</v>
      </c>
      <c r="W36" s="28">
        <f t="shared" si="17"/>
        <v>46.89999999999999</v>
      </c>
      <c r="X36" s="24">
        <v>7.1</v>
      </c>
      <c r="Y36" s="24">
        <v>7.4</v>
      </c>
      <c r="Z36" s="24">
        <v>7.4</v>
      </c>
      <c r="AA36" s="24">
        <v>7.3</v>
      </c>
      <c r="AB36" s="24">
        <v>7.2</v>
      </c>
      <c r="AC36" s="27">
        <f t="shared" si="18"/>
        <v>21.9</v>
      </c>
      <c r="AD36" s="24">
        <v>2.5</v>
      </c>
      <c r="AE36" s="25">
        <v>0</v>
      </c>
      <c r="AF36" s="26">
        <f t="shared" si="19"/>
        <v>24.4</v>
      </c>
      <c r="AG36" s="29">
        <f t="shared" si="20"/>
        <v>71.29999999999998</v>
      </c>
    </row>
    <row r="37" spans="1:33" s="30" customFormat="1" ht="12.75">
      <c r="A37" s="43">
        <v>3</v>
      </c>
      <c r="B37" s="69" t="s">
        <v>86</v>
      </c>
      <c r="C37" s="50" t="s">
        <v>50</v>
      </c>
      <c r="D37" s="65">
        <v>1995</v>
      </c>
      <c r="E37" s="41" t="s">
        <v>22</v>
      </c>
      <c r="F37" s="41" t="s">
        <v>45</v>
      </c>
      <c r="G37" s="24">
        <v>7.4</v>
      </c>
      <c r="H37" s="24">
        <v>7.8</v>
      </c>
      <c r="I37" s="24">
        <v>7.8</v>
      </c>
      <c r="J37" s="24">
        <v>7.3</v>
      </c>
      <c r="K37" s="24">
        <v>7.5</v>
      </c>
      <c r="L37" s="25">
        <v>0</v>
      </c>
      <c r="M37" s="26">
        <f>SUM(G37:K37)-MAX(G37:K37)-MIN(G37:K37)-L37</f>
        <v>22.699999999999996</v>
      </c>
      <c r="N37" s="24">
        <v>7</v>
      </c>
      <c r="O37" s="24">
        <v>7.4</v>
      </c>
      <c r="P37" s="24">
        <v>7.3</v>
      </c>
      <c r="Q37" s="24">
        <v>7.3</v>
      </c>
      <c r="R37" s="24">
        <v>7</v>
      </c>
      <c r="S37" s="27">
        <f>SUM(N37:R37)-MAX(N37:R37)-MIN(N37:R37)</f>
        <v>21.6</v>
      </c>
      <c r="T37" s="24">
        <v>2</v>
      </c>
      <c r="U37" s="25">
        <v>0</v>
      </c>
      <c r="V37" s="26">
        <f>SUM(S37+T37-U37)</f>
        <v>23.6</v>
      </c>
      <c r="W37" s="28">
        <f>SUM(M37+V37)</f>
        <v>46.3</v>
      </c>
      <c r="X37" s="24">
        <v>6.5</v>
      </c>
      <c r="Y37" s="24">
        <v>7</v>
      </c>
      <c r="Z37" s="24">
        <v>6.8</v>
      </c>
      <c r="AA37" s="24">
        <v>6.7</v>
      </c>
      <c r="AB37" s="24">
        <v>6.8</v>
      </c>
      <c r="AC37" s="27">
        <f>SUM(X37:AB37)-MAX(X37:AB37)-MIN(X37:AB37)</f>
        <v>20.299999999999997</v>
      </c>
      <c r="AD37" s="24">
        <v>2</v>
      </c>
      <c r="AE37" s="25">
        <v>0</v>
      </c>
      <c r="AF37" s="26">
        <f>SUM(AC37+AD37-AE37)</f>
        <v>22.299999999999997</v>
      </c>
      <c r="AG37" s="29">
        <f>SUM(W37+AF37)</f>
        <v>68.6</v>
      </c>
    </row>
    <row r="38" spans="1:33" s="30" customFormat="1" ht="12.75">
      <c r="A38" s="43">
        <v>4</v>
      </c>
      <c r="B38" s="68" t="s">
        <v>79</v>
      </c>
      <c r="C38" s="42" t="s">
        <v>80</v>
      </c>
      <c r="D38" s="65">
        <v>1995</v>
      </c>
      <c r="E38" s="41" t="s">
        <v>22</v>
      </c>
      <c r="F38" s="41" t="s">
        <v>42</v>
      </c>
      <c r="G38" s="24">
        <v>6.7</v>
      </c>
      <c r="H38" s="24">
        <v>7.3</v>
      </c>
      <c r="I38" s="24">
        <v>7.4</v>
      </c>
      <c r="J38" s="24">
        <v>7.2</v>
      </c>
      <c r="K38" s="24">
        <v>6.7</v>
      </c>
      <c r="L38" s="25">
        <v>0</v>
      </c>
      <c r="M38" s="26">
        <f t="shared" si="14"/>
        <v>21.2</v>
      </c>
      <c r="N38" s="24">
        <v>6.8</v>
      </c>
      <c r="O38" s="31">
        <v>7.6</v>
      </c>
      <c r="P38" s="31">
        <v>7.3</v>
      </c>
      <c r="Q38" s="31">
        <v>7</v>
      </c>
      <c r="R38" s="31">
        <v>6.9</v>
      </c>
      <c r="S38" s="27">
        <f t="shared" si="15"/>
        <v>21.2</v>
      </c>
      <c r="T38" s="31">
        <v>0.8</v>
      </c>
      <c r="U38" s="32">
        <v>0</v>
      </c>
      <c r="V38" s="33">
        <f t="shared" si="16"/>
        <v>22</v>
      </c>
      <c r="W38" s="28">
        <f t="shared" si="17"/>
        <v>43.2</v>
      </c>
      <c r="X38" s="31">
        <v>7.1</v>
      </c>
      <c r="Y38" s="31">
        <v>7.4</v>
      </c>
      <c r="Z38" s="31">
        <v>7.5</v>
      </c>
      <c r="AA38" s="31">
        <v>7.5</v>
      </c>
      <c r="AB38" s="31">
        <v>7</v>
      </c>
      <c r="AC38" s="27">
        <f t="shared" si="18"/>
        <v>22</v>
      </c>
      <c r="AD38" s="31">
        <v>0.8</v>
      </c>
      <c r="AE38" s="32">
        <v>0</v>
      </c>
      <c r="AF38" s="33">
        <f t="shared" si="19"/>
        <v>22.8</v>
      </c>
      <c r="AG38" s="29">
        <f t="shared" si="20"/>
        <v>66</v>
      </c>
    </row>
    <row r="39" spans="1:33" s="30" customFormat="1" ht="12.75">
      <c r="A39" s="43">
        <v>5</v>
      </c>
      <c r="B39" s="72" t="s">
        <v>158</v>
      </c>
      <c r="C39" s="73" t="s">
        <v>159</v>
      </c>
      <c r="D39" s="74">
        <v>1995</v>
      </c>
      <c r="E39" s="51" t="s">
        <v>155</v>
      </c>
      <c r="F39" s="59" t="s">
        <v>42</v>
      </c>
      <c r="G39" s="24">
        <v>6</v>
      </c>
      <c r="H39" s="24">
        <v>6.5</v>
      </c>
      <c r="I39" s="24">
        <v>6.4</v>
      </c>
      <c r="J39" s="24">
        <v>6</v>
      </c>
      <c r="K39" s="24">
        <v>6.4</v>
      </c>
      <c r="L39" s="25">
        <v>0</v>
      </c>
      <c r="M39" s="26">
        <f t="shared" si="14"/>
        <v>18.799999999999997</v>
      </c>
      <c r="N39" s="24">
        <v>5.9</v>
      </c>
      <c r="O39" s="31">
        <v>6.1</v>
      </c>
      <c r="P39" s="31">
        <v>6</v>
      </c>
      <c r="Q39" s="31">
        <v>6.4</v>
      </c>
      <c r="R39" s="31">
        <v>6.3</v>
      </c>
      <c r="S39" s="27">
        <f t="shared" si="15"/>
        <v>18.4</v>
      </c>
      <c r="T39" s="31">
        <v>0.6</v>
      </c>
      <c r="U39" s="32">
        <v>0</v>
      </c>
      <c r="V39" s="33">
        <f t="shared" si="16"/>
        <v>19</v>
      </c>
      <c r="W39" s="28">
        <f t="shared" si="17"/>
        <v>37.8</v>
      </c>
      <c r="X39" s="31">
        <v>7</v>
      </c>
      <c r="Y39" s="31">
        <v>7.3</v>
      </c>
      <c r="Z39" s="31">
        <v>7.2</v>
      </c>
      <c r="AA39" s="31">
        <v>7.2</v>
      </c>
      <c r="AB39" s="31">
        <v>7</v>
      </c>
      <c r="AC39" s="27">
        <f t="shared" si="18"/>
        <v>21.400000000000002</v>
      </c>
      <c r="AD39" s="31">
        <v>0.8</v>
      </c>
      <c r="AE39" s="32">
        <v>0</v>
      </c>
      <c r="AF39" s="33">
        <f t="shared" si="19"/>
        <v>22.200000000000003</v>
      </c>
      <c r="AG39" s="29">
        <f t="shared" si="20"/>
        <v>60</v>
      </c>
    </row>
    <row r="40" spans="1:33" s="30" customFormat="1" ht="12.75">
      <c r="A40" s="43">
        <v>6</v>
      </c>
      <c r="B40" s="68" t="s">
        <v>56</v>
      </c>
      <c r="C40" s="42" t="s">
        <v>57</v>
      </c>
      <c r="D40" s="65">
        <v>1996</v>
      </c>
      <c r="E40" s="41" t="s">
        <v>22</v>
      </c>
      <c r="F40" s="41" t="s">
        <v>42</v>
      </c>
      <c r="G40" s="24">
        <v>7.2</v>
      </c>
      <c r="H40" s="24">
        <v>7.8</v>
      </c>
      <c r="I40" s="24">
        <v>7.2</v>
      </c>
      <c r="J40" s="24">
        <v>7</v>
      </c>
      <c r="K40" s="24">
        <v>7.1</v>
      </c>
      <c r="L40" s="25">
        <v>0</v>
      </c>
      <c r="M40" s="26">
        <f t="shared" si="14"/>
        <v>21.499999999999996</v>
      </c>
      <c r="N40" s="24">
        <v>2</v>
      </c>
      <c r="O40" s="24">
        <v>2</v>
      </c>
      <c r="P40" s="24">
        <v>1.9</v>
      </c>
      <c r="Q40" s="24">
        <v>2</v>
      </c>
      <c r="R40" s="24">
        <v>1.9</v>
      </c>
      <c r="S40" s="27">
        <f t="shared" si="15"/>
        <v>5.9</v>
      </c>
      <c r="T40" s="24">
        <v>0.7</v>
      </c>
      <c r="U40" s="25">
        <v>0</v>
      </c>
      <c r="V40" s="26">
        <f t="shared" si="16"/>
        <v>6.6000000000000005</v>
      </c>
      <c r="W40" s="28">
        <f t="shared" si="17"/>
        <v>28.099999999999998</v>
      </c>
      <c r="X40" s="24"/>
      <c r="Y40" s="24"/>
      <c r="Z40" s="24"/>
      <c r="AA40" s="24"/>
      <c r="AB40" s="24"/>
      <c r="AC40" s="27">
        <f t="shared" si="18"/>
        <v>0</v>
      </c>
      <c r="AD40" s="24"/>
      <c r="AE40" s="25">
        <v>0</v>
      </c>
      <c r="AF40" s="26">
        <f t="shared" si="19"/>
        <v>0</v>
      </c>
      <c r="AG40" s="29">
        <f t="shared" si="20"/>
        <v>28.099999999999998</v>
      </c>
    </row>
    <row r="41" spans="1:33" s="30" customFormat="1" ht="12.75">
      <c r="A41" s="43">
        <v>7</v>
      </c>
      <c r="B41" s="68" t="s">
        <v>100</v>
      </c>
      <c r="C41" s="42" t="s">
        <v>55</v>
      </c>
      <c r="D41" s="65">
        <v>1996</v>
      </c>
      <c r="E41" s="41" t="s">
        <v>33</v>
      </c>
      <c r="F41" s="41" t="s">
        <v>45</v>
      </c>
      <c r="G41" s="24">
        <v>0.6</v>
      </c>
      <c r="H41" s="24">
        <v>0.7</v>
      </c>
      <c r="I41" s="24">
        <v>0.7</v>
      </c>
      <c r="J41" s="24">
        <v>0.7</v>
      </c>
      <c r="K41" s="24">
        <v>0.6</v>
      </c>
      <c r="L41" s="25">
        <v>0</v>
      </c>
      <c r="M41" s="26">
        <f t="shared" si="14"/>
        <v>1.9999999999999996</v>
      </c>
      <c r="N41" s="24">
        <v>7.2</v>
      </c>
      <c r="O41" s="24">
        <v>7.3</v>
      </c>
      <c r="P41" s="24">
        <v>7.3</v>
      </c>
      <c r="Q41" s="24">
        <v>6.9</v>
      </c>
      <c r="R41" s="24">
        <v>7</v>
      </c>
      <c r="S41" s="27">
        <f t="shared" si="15"/>
        <v>21.5</v>
      </c>
      <c r="T41" s="24">
        <v>2.1</v>
      </c>
      <c r="U41" s="25">
        <v>0</v>
      </c>
      <c r="V41" s="26">
        <f t="shared" si="16"/>
        <v>23.6</v>
      </c>
      <c r="W41" s="28">
        <f t="shared" si="17"/>
        <v>25.6</v>
      </c>
      <c r="X41" s="24"/>
      <c r="Y41" s="24"/>
      <c r="Z41" s="24"/>
      <c r="AA41" s="24"/>
      <c r="AB41" s="24"/>
      <c r="AC41" s="27">
        <f t="shared" si="18"/>
        <v>0</v>
      </c>
      <c r="AD41" s="24"/>
      <c r="AE41" s="25">
        <v>0</v>
      </c>
      <c r="AF41" s="26">
        <f t="shared" si="19"/>
        <v>0</v>
      </c>
      <c r="AG41" s="29">
        <f t="shared" si="20"/>
        <v>25.6</v>
      </c>
    </row>
    <row r="42" spans="1:33" s="16" customFormat="1" ht="10.5" customHeight="1">
      <c r="A42" s="146" t="s">
        <v>27</v>
      </c>
      <c r="B42" s="146"/>
      <c r="C42" s="146"/>
      <c r="D42" s="146"/>
      <c r="E42" s="146"/>
      <c r="F42" s="58"/>
      <c r="G42" s="17"/>
      <c r="H42" s="17"/>
      <c r="I42" s="17"/>
      <c r="J42" s="17"/>
      <c r="K42" s="17"/>
      <c r="L42" s="18"/>
      <c r="M42" s="19"/>
      <c r="N42" s="17"/>
      <c r="O42" s="20"/>
      <c r="P42" s="20"/>
      <c r="Q42" s="20"/>
      <c r="R42" s="20"/>
      <c r="S42" s="21"/>
      <c r="T42" s="21"/>
      <c r="U42" s="22"/>
      <c r="V42" s="23"/>
      <c r="W42" s="23"/>
      <c r="X42" s="20"/>
      <c r="Y42" s="20"/>
      <c r="Z42" s="20"/>
      <c r="AA42" s="20"/>
      <c r="AB42" s="20"/>
      <c r="AC42" s="21"/>
      <c r="AD42" s="21"/>
      <c r="AE42" s="22"/>
      <c r="AF42" s="23"/>
      <c r="AG42" s="14"/>
    </row>
    <row r="43" spans="1:33" s="30" customFormat="1" ht="12.75">
      <c r="A43" s="43">
        <v>1</v>
      </c>
      <c r="B43" s="69" t="s">
        <v>90</v>
      </c>
      <c r="C43" s="50" t="s">
        <v>91</v>
      </c>
      <c r="D43" s="65">
        <v>1993</v>
      </c>
      <c r="E43" s="41" t="s">
        <v>17</v>
      </c>
      <c r="F43" s="41" t="s">
        <v>92</v>
      </c>
      <c r="G43" s="24">
        <v>8.3</v>
      </c>
      <c r="H43" s="24">
        <v>8.7</v>
      </c>
      <c r="I43" s="24">
        <v>9.1</v>
      </c>
      <c r="J43" s="24">
        <v>8.5</v>
      </c>
      <c r="K43" s="24">
        <v>8.5</v>
      </c>
      <c r="L43" s="25">
        <v>0</v>
      </c>
      <c r="M43" s="26">
        <f aca="true" t="shared" si="21" ref="M43:M53">SUM(G43:K43)-MAX(G43:K43)-MIN(G43:K43)-L43</f>
        <v>25.7</v>
      </c>
      <c r="N43" s="24">
        <v>7.8</v>
      </c>
      <c r="O43" s="31">
        <v>7.6</v>
      </c>
      <c r="P43" s="31">
        <v>7.8</v>
      </c>
      <c r="Q43" s="31">
        <v>7.6</v>
      </c>
      <c r="R43" s="31">
        <v>7.8</v>
      </c>
      <c r="S43" s="27">
        <f aca="true" t="shared" si="22" ref="S43:S53">SUM(N43:R43)-MAX(N43:R43)-MIN(N43:R43)</f>
        <v>23.199999999999996</v>
      </c>
      <c r="T43" s="31">
        <v>9.2</v>
      </c>
      <c r="U43" s="32">
        <v>0</v>
      </c>
      <c r="V43" s="33">
        <f aca="true" t="shared" si="23" ref="V43:V53">SUM(S43+T43-U43)</f>
        <v>32.39999999999999</v>
      </c>
      <c r="W43" s="28">
        <f aca="true" t="shared" si="24" ref="W43:W53">SUM(M43+V43)</f>
        <v>58.099999999999994</v>
      </c>
      <c r="X43" s="31">
        <v>7.2</v>
      </c>
      <c r="Y43" s="31">
        <v>6.5</v>
      </c>
      <c r="Z43" s="31">
        <v>7</v>
      </c>
      <c r="AA43" s="31">
        <v>7.1</v>
      </c>
      <c r="AB43" s="31">
        <v>7.1</v>
      </c>
      <c r="AC43" s="27">
        <f aca="true" t="shared" si="25" ref="AC43:AC53">SUM(X43:AB43)-MAX(X43:AB43)-MIN(X43:AB43)</f>
        <v>21.2</v>
      </c>
      <c r="AD43" s="31">
        <v>9.7</v>
      </c>
      <c r="AE43" s="32">
        <v>0</v>
      </c>
      <c r="AF43" s="33">
        <f aca="true" t="shared" si="26" ref="AF43:AF53">SUM(AC43+AD43-AE43)</f>
        <v>30.9</v>
      </c>
      <c r="AG43" s="29">
        <f aca="true" t="shared" si="27" ref="AG43:AG53">SUM(W43+AF43)</f>
        <v>89</v>
      </c>
    </row>
    <row r="44" spans="1:33" s="30" customFormat="1" ht="12.75">
      <c r="A44" s="43">
        <v>2</v>
      </c>
      <c r="B44" s="69" t="s">
        <v>66</v>
      </c>
      <c r="C44" s="50" t="s">
        <v>67</v>
      </c>
      <c r="D44" s="65">
        <v>1994</v>
      </c>
      <c r="E44" s="41" t="s">
        <v>22</v>
      </c>
      <c r="F44" s="41" t="s">
        <v>39</v>
      </c>
      <c r="G44" s="24">
        <v>7.3</v>
      </c>
      <c r="H44" s="24">
        <v>7.6</v>
      </c>
      <c r="I44" s="24">
        <v>7.7</v>
      </c>
      <c r="J44" s="24">
        <v>7.5</v>
      </c>
      <c r="K44" s="24">
        <v>7.5</v>
      </c>
      <c r="L44" s="25">
        <v>0</v>
      </c>
      <c r="M44" s="26">
        <f t="shared" si="21"/>
        <v>22.599999999999994</v>
      </c>
      <c r="N44" s="24">
        <v>7.7</v>
      </c>
      <c r="O44" s="24">
        <v>7.5</v>
      </c>
      <c r="P44" s="24">
        <v>7.6</v>
      </c>
      <c r="Q44" s="24">
        <v>7.8</v>
      </c>
      <c r="R44" s="24">
        <v>7.7</v>
      </c>
      <c r="S44" s="27">
        <f t="shared" si="22"/>
        <v>22.999999999999996</v>
      </c>
      <c r="T44" s="24">
        <v>3.9</v>
      </c>
      <c r="U44" s="25">
        <v>0</v>
      </c>
      <c r="V44" s="26">
        <f t="shared" si="23"/>
        <v>26.899999999999995</v>
      </c>
      <c r="W44" s="28">
        <f t="shared" si="24"/>
        <v>49.499999999999986</v>
      </c>
      <c r="X44" s="24">
        <v>7.8</v>
      </c>
      <c r="Y44" s="24">
        <v>7.8</v>
      </c>
      <c r="Z44" s="24">
        <v>7.6</v>
      </c>
      <c r="AA44" s="24">
        <v>8</v>
      </c>
      <c r="AB44" s="24">
        <v>7.8</v>
      </c>
      <c r="AC44" s="27">
        <f t="shared" si="25"/>
        <v>23.4</v>
      </c>
      <c r="AD44" s="24">
        <v>3.9</v>
      </c>
      <c r="AE44" s="25">
        <v>0</v>
      </c>
      <c r="AF44" s="26">
        <f t="shared" si="26"/>
        <v>27.299999999999997</v>
      </c>
      <c r="AG44" s="29">
        <f t="shared" si="27"/>
        <v>76.79999999999998</v>
      </c>
    </row>
    <row r="45" spans="1:33" s="30" customFormat="1" ht="12.75">
      <c r="A45" s="43">
        <v>3</v>
      </c>
      <c r="B45" s="68" t="s">
        <v>133</v>
      </c>
      <c r="C45" s="42" t="s">
        <v>134</v>
      </c>
      <c r="D45" s="65">
        <v>1994</v>
      </c>
      <c r="E45" s="41" t="s">
        <v>144</v>
      </c>
      <c r="F45" s="41" t="s">
        <v>39</v>
      </c>
      <c r="G45" s="24">
        <v>7.8</v>
      </c>
      <c r="H45" s="24">
        <v>7.9</v>
      </c>
      <c r="I45" s="24">
        <v>7.8</v>
      </c>
      <c r="J45" s="24">
        <v>8</v>
      </c>
      <c r="K45" s="24">
        <v>7.9</v>
      </c>
      <c r="L45" s="25">
        <v>0</v>
      </c>
      <c r="M45" s="26">
        <f>SUM(G45:K45)-MAX(G45:K45)-MIN(G45:K45)-L45</f>
        <v>23.599999999999998</v>
      </c>
      <c r="N45" s="24">
        <v>7.7</v>
      </c>
      <c r="O45" s="24">
        <v>7.7</v>
      </c>
      <c r="P45" s="24">
        <v>7.6</v>
      </c>
      <c r="Q45" s="24">
        <v>7.8</v>
      </c>
      <c r="R45" s="24">
        <v>7.6</v>
      </c>
      <c r="S45" s="27">
        <f>SUM(N45:R45)-MAX(N45:R45)-MIN(N45:R45)</f>
        <v>23</v>
      </c>
      <c r="T45" s="24">
        <v>3.5</v>
      </c>
      <c r="U45" s="25">
        <v>0</v>
      </c>
      <c r="V45" s="26">
        <f>SUM(S45+T45-U45)</f>
        <v>26.5</v>
      </c>
      <c r="W45" s="28">
        <f>SUM(M45+V45)</f>
        <v>50.099999999999994</v>
      </c>
      <c r="X45" s="24">
        <v>7.8</v>
      </c>
      <c r="Y45" s="24">
        <v>7.7</v>
      </c>
      <c r="Z45" s="24">
        <v>7.6</v>
      </c>
      <c r="AA45" s="24">
        <v>8.1</v>
      </c>
      <c r="AB45" s="24">
        <v>7.6</v>
      </c>
      <c r="AC45" s="27">
        <f>SUM(X45:AB45)-MAX(X45:AB45)-MIN(X45:AB45)</f>
        <v>23.1</v>
      </c>
      <c r="AD45" s="24">
        <v>3.5</v>
      </c>
      <c r="AE45" s="25">
        <v>0</v>
      </c>
      <c r="AF45" s="26">
        <f>SUM(AC45+AD45-AE45)</f>
        <v>26.6</v>
      </c>
      <c r="AG45" s="29">
        <f>SUM(W45+AF45)</f>
        <v>76.69999999999999</v>
      </c>
    </row>
    <row r="46" spans="1:33" s="30" customFormat="1" ht="12.75">
      <c r="A46" s="43">
        <v>4</v>
      </c>
      <c r="B46" s="69" t="s">
        <v>89</v>
      </c>
      <c r="C46" s="50" t="s">
        <v>49</v>
      </c>
      <c r="D46" s="65">
        <v>1993</v>
      </c>
      <c r="E46" s="41" t="s">
        <v>22</v>
      </c>
      <c r="F46" s="41" t="s">
        <v>53</v>
      </c>
      <c r="G46" s="24">
        <v>7.3</v>
      </c>
      <c r="H46" s="24">
        <v>7.6</v>
      </c>
      <c r="I46" s="24">
        <v>7.8</v>
      </c>
      <c r="J46" s="24">
        <v>7.4</v>
      </c>
      <c r="K46" s="24">
        <v>7.4</v>
      </c>
      <c r="L46" s="25">
        <v>0</v>
      </c>
      <c r="M46" s="26">
        <f t="shared" si="21"/>
        <v>22.4</v>
      </c>
      <c r="N46" s="24">
        <v>7.3</v>
      </c>
      <c r="O46" s="24">
        <v>7.4</v>
      </c>
      <c r="P46" s="24">
        <v>7.6</v>
      </c>
      <c r="Q46" s="24">
        <v>7.1</v>
      </c>
      <c r="R46" s="24">
        <v>7.2</v>
      </c>
      <c r="S46" s="27">
        <f t="shared" si="22"/>
        <v>21.9</v>
      </c>
      <c r="T46" s="24">
        <v>4.5</v>
      </c>
      <c r="U46" s="32">
        <v>0</v>
      </c>
      <c r="V46" s="26">
        <f t="shared" si="23"/>
        <v>26.4</v>
      </c>
      <c r="W46" s="28">
        <f t="shared" si="24"/>
        <v>48.8</v>
      </c>
      <c r="X46" s="24">
        <v>7.3</v>
      </c>
      <c r="Y46" s="24">
        <v>7.2</v>
      </c>
      <c r="Z46" s="24">
        <v>7.5</v>
      </c>
      <c r="AA46" s="24">
        <v>7.6</v>
      </c>
      <c r="AB46" s="24">
        <v>7.4</v>
      </c>
      <c r="AC46" s="27">
        <f t="shared" si="25"/>
        <v>22.2</v>
      </c>
      <c r="AD46" s="24">
        <v>4.5</v>
      </c>
      <c r="AE46" s="32">
        <v>0</v>
      </c>
      <c r="AF46" s="33">
        <f t="shared" si="26"/>
        <v>26.7</v>
      </c>
      <c r="AG46" s="29">
        <f t="shared" si="27"/>
        <v>75.5</v>
      </c>
    </row>
    <row r="47" spans="1:33" s="30" customFormat="1" ht="12.75">
      <c r="A47" s="43">
        <v>5</v>
      </c>
      <c r="B47" s="69" t="s">
        <v>70</v>
      </c>
      <c r="C47" s="50" t="s">
        <v>71</v>
      </c>
      <c r="D47" s="65">
        <v>1993</v>
      </c>
      <c r="E47" s="41" t="s">
        <v>22</v>
      </c>
      <c r="F47" s="41" t="s">
        <v>45</v>
      </c>
      <c r="G47" s="24">
        <v>7.4</v>
      </c>
      <c r="H47" s="24">
        <v>7.4</v>
      </c>
      <c r="I47" s="24">
        <v>7.4</v>
      </c>
      <c r="J47" s="24">
        <v>7.4</v>
      </c>
      <c r="K47" s="24">
        <v>7.5</v>
      </c>
      <c r="L47" s="25">
        <v>0</v>
      </c>
      <c r="M47" s="26">
        <f t="shared" si="21"/>
        <v>22.200000000000003</v>
      </c>
      <c r="N47" s="24">
        <v>7</v>
      </c>
      <c r="O47" s="24">
        <v>6.8</v>
      </c>
      <c r="P47" s="24">
        <v>6.6</v>
      </c>
      <c r="Q47" s="24">
        <v>6.6</v>
      </c>
      <c r="R47" s="24">
        <v>6.2</v>
      </c>
      <c r="S47" s="27">
        <f t="shared" si="22"/>
        <v>20.000000000000004</v>
      </c>
      <c r="T47" s="24">
        <v>2.5</v>
      </c>
      <c r="U47" s="32">
        <v>0</v>
      </c>
      <c r="V47" s="26">
        <f t="shared" si="23"/>
        <v>22.500000000000004</v>
      </c>
      <c r="W47" s="28">
        <f t="shared" si="24"/>
        <v>44.7</v>
      </c>
      <c r="X47" s="24">
        <v>7</v>
      </c>
      <c r="Y47" s="24">
        <v>7.2</v>
      </c>
      <c r="Z47" s="24">
        <v>7.2</v>
      </c>
      <c r="AA47" s="24">
        <v>7.4</v>
      </c>
      <c r="AB47" s="24">
        <v>6.6</v>
      </c>
      <c r="AC47" s="27">
        <f t="shared" si="25"/>
        <v>21.4</v>
      </c>
      <c r="AD47" s="24">
        <v>2.5</v>
      </c>
      <c r="AE47" s="32">
        <v>0</v>
      </c>
      <c r="AF47" s="33">
        <f t="shared" si="26"/>
        <v>23.9</v>
      </c>
      <c r="AG47" s="29">
        <f t="shared" si="27"/>
        <v>68.6</v>
      </c>
    </row>
    <row r="48" spans="1:33" s="30" customFormat="1" ht="12.75">
      <c r="A48" s="43">
        <v>6</v>
      </c>
      <c r="B48" s="70" t="s">
        <v>154</v>
      </c>
      <c r="C48" s="48" t="s">
        <v>74</v>
      </c>
      <c r="D48" s="64"/>
      <c r="E48" s="59" t="s">
        <v>155</v>
      </c>
      <c r="F48" s="59" t="s">
        <v>42</v>
      </c>
      <c r="G48" s="24">
        <v>7.2</v>
      </c>
      <c r="H48" s="24">
        <v>7.3</v>
      </c>
      <c r="I48" s="24">
        <v>7</v>
      </c>
      <c r="J48" s="24">
        <v>7.3</v>
      </c>
      <c r="K48" s="24">
        <v>7</v>
      </c>
      <c r="L48" s="25">
        <v>0</v>
      </c>
      <c r="M48" s="26">
        <f t="shared" si="21"/>
        <v>21.499999999999996</v>
      </c>
      <c r="N48" s="24">
        <v>7.4</v>
      </c>
      <c r="O48" s="24">
        <v>7.3</v>
      </c>
      <c r="P48" s="24">
        <v>7</v>
      </c>
      <c r="Q48" s="24">
        <v>7.1</v>
      </c>
      <c r="R48" s="24">
        <v>7.1</v>
      </c>
      <c r="S48" s="27">
        <f t="shared" si="22"/>
        <v>21.5</v>
      </c>
      <c r="T48" s="24">
        <v>0.8</v>
      </c>
      <c r="U48" s="25">
        <v>0</v>
      </c>
      <c r="V48" s="26">
        <f t="shared" si="23"/>
        <v>22.3</v>
      </c>
      <c r="W48" s="28">
        <f t="shared" si="24"/>
        <v>43.8</v>
      </c>
      <c r="X48" s="24">
        <v>7.1</v>
      </c>
      <c r="Y48" s="24">
        <v>7.3</v>
      </c>
      <c r="Z48" s="24">
        <v>7.2</v>
      </c>
      <c r="AA48" s="24">
        <v>7</v>
      </c>
      <c r="AB48" s="24">
        <v>6.8</v>
      </c>
      <c r="AC48" s="27">
        <f t="shared" si="25"/>
        <v>21.299999999999997</v>
      </c>
      <c r="AD48" s="24">
        <v>0.8</v>
      </c>
      <c r="AE48" s="25">
        <v>0</v>
      </c>
      <c r="AF48" s="26">
        <f t="shared" si="26"/>
        <v>22.099999999999998</v>
      </c>
      <c r="AG48" s="29">
        <f t="shared" si="27"/>
        <v>65.89999999999999</v>
      </c>
    </row>
    <row r="49" spans="1:33" s="30" customFormat="1" ht="12.75">
      <c r="A49" s="43">
        <v>7</v>
      </c>
      <c r="B49" s="68" t="s">
        <v>87</v>
      </c>
      <c r="C49" s="42" t="s">
        <v>74</v>
      </c>
      <c r="D49" s="65">
        <v>1994</v>
      </c>
      <c r="E49" s="41" t="s">
        <v>22</v>
      </c>
      <c r="F49" s="41" t="s">
        <v>39</v>
      </c>
      <c r="G49" s="24">
        <v>7.5</v>
      </c>
      <c r="H49" s="24">
        <v>7.5</v>
      </c>
      <c r="I49" s="24">
        <v>7.6</v>
      </c>
      <c r="J49" s="24">
        <v>7.5</v>
      </c>
      <c r="K49" s="24">
        <v>7.4</v>
      </c>
      <c r="L49" s="25">
        <v>0</v>
      </c>
      <c r="M49" s="26">
        <f t="shared" si="21"/>
        <v>22.5</v>
      </c>
      <c r="N49" s="24">
        <v>7.2</v>
      </c>
      <c r="O49" s="24">
        <v>7.3</v>
      </c>
      <c r="P49" s="24">
        <v>7.3</v>
      </c>
      <c r="Q49" s="24">
        <v>7</v>
      </c>
      <c r="R49" s="24">
        <v>7</v>
      </c>
      <c r="S49" s="27">
        <f t="shared" si="22"/>
        <v>21.499999999999996</v>
      </c>
      <c r="T49" s="24">
        <v>4</v>
      </c>
      <c r="U49" s="32">
        <v>0</v>
      </c>
      <c r="V49" s="26">
        <f t="shared" si="23"/>
        <v>25.499999999999996</v>
      </c>
      <c r="W49" s="28">
        <f t="shared" si="24"/>
        <v>48</v>
      </c>
      <c r="X49" s="24">
        <v>4.2</v>
      </c>
      <c r="Y49" s="24">
        <v>4.3</v>
      </c>
      <c r="Z49" s="24">
        <v>4.1</v>
      </c>
      <c r="AA49" s="24">
        <v>4.2</v>
      </c>
      <c r="AB49" s="24">
        <v>4.4</v>
      </c>
      <c r="AC49" s="27">
        <f t="shared" si="25"/>
        <v>12.700000000000005</v>
      </c>
      <c r="AD49" s="24">
        <v>3.2</v>
      </c>
      <c r="AE49" s="32">
        <v>0</v>
      </c>
      <c r="AF49" s="33">
        <f t="shared" si="26"/>
        <v>15.900000000000006</v>
      </c>
      <c r="AG49" s="29">
        <f t="shared" si="27"/>
        <v>63.900000000000006</v>
      </c>
    </row>
    <row r="50" spans="1:33" s="30" customFormat="1" ht="12.75">
      <c r="A50" s="43">
        <v>8</v>
      </c>
      <c r="B50" s="68" t="s">
        <v>64</v>
      </c>
      <c r="C50" s="42" t="s">
        <v>65</v>
      </c>
      <c r="D50" s="65">
        <v>1994</v>
      </c>
      <c r="E50" s="41" t="s">
        <v>22</v>
      </c>
      <c r="F50" s="41" t="s">
        <v>45</v>
      </c>
      <c r="G50" s="24">
        <v>2</v>
      </c>
      <c r="H50" s="24">
        <v>2.2</v>
      </c>
      <c r="I50" s="24">
        <v>1.9</v>
      </c>
      <c r="J50" s="24">
        <v>1.8</v>
      </c>
      <c r="K50" s="24">
        <v>2.2</v>
      </c>
      <c r="L50" s="25">
        <v>0</v>
      </c>
      <c r="M50" s="26">
        <f t="shared" si="21"/>
        <v>6.1</v>
      </c>
      <c r="N50" s="24">
        <v>6.9</v>
      </c>
      <c r="O50" s="24">
        <v>7</v>
      </c>
      <c r="P50" s="24">
        <v>6.7</v>
      </c>
      <c r="Q50" s="24">
        <v>6.9</v>
      </c>
      <c r="R50" s="24">
        <v>6.6</v>
      </c>
      <c r="S50" s="27">
        <f t="shared" si="22"/>
        <v>20.5</v>
      </c>
      <c r="T50" s="24">
        <v>1.5</v>
      </c>
      <c r="U50" s="25">
        <v>0</v>
      </c>
      <c r="V50" s="26">
        <f t="shared" si="23"/>
        <v>22</v>
      </c>
      <c r="W50" s="28">
        <f t="shared" si="24"/>
        <v>28.1</v>
      </c>
      <c r="X50" s="24"/>
      <c r="Y50" s="24"/>
      <c r="Z50" s="24"/>
      <c r="AA50" s="24"/>
      <c r="AB50" s="24"/>
      <c r="AC50" s="27">
        <f t="shared" si="25"/>
        <v>0</v>
      </c>
      <c r="AD50" s="24"/>
      <c r="AE50" s="25">
        <v>0</v>
      </c>
      <c r="AF50" s="26">
        <f t="shared" si="26"/>
        <v>0</v>
      </c>
      <c r="AG50" s="29">
        <f t="shared" si="27"/>
        <v>28.1</v>
      </c>
    </row>
    <row r="51" spans="1:33" s="30" customFormat="1" ht="12.75">
      <c r="A51" s="43">
        <v>9</v>
      </c>
      <c r="B51" s="68" t="s">
        <v>46</v>
      </c>
      <c r="C51" s="42" t="s">
        <v>47</v>
      </c>
      <c r="D51" s="65">
        <v>1993</v>
      </c>
      <c r="E51" s="41" t="s">
        <v>22</v>
      </c>
      <c r="F51" s="41" t="s">
        <v>42</v>
      </c>
      <c r="G51" s="24">
        <v>2.1</v>
      </c>
      <c r="H51" s="24">
        <v>2</v>
      </c>
      <c r="I51" s="24">
        <v>2.2</v>
      </c>
      <c r="J51" s="24">
        <v>2.1</v>
      </c>
      <c r="K51" s="24">
        <v>2</v>
      </c>
      <c r="L51" s="25">
        <v>0</v>
      </c>
      <c r="M51" s="26">
        <f t="shared" si="21"/>
        <v>6.199999999999999</v>
      </c>
      <c r="N51" s="24">
        <v>6.7</v>
      </c>
      <c r="O51" s="24">
        <v>6.7</v>
      </c>
      <c r="P51" s="24">
        <v>6.6</v>
      </c>
      <c r="Q51" s="24">
        <v>6.4</v>
      </c>
      <c r="R51" s="24">
        <v>6.7</v>
      </c>
      <c r="S51" s="27">
        <f t="shared" si="22"/>
        <v>20</v>
      </c>
      <c r="T51" s="24">
        <v>0.8</v>
      </c>
      <c r="U51" s="32">
        <v>0</v>
      </c>
      <c r="V51" s="26">
        <f t="shared" si="23"/>
        <v>20.8</v>
      </c>
      <c r="W51" s="28">
        <f t="shared" si="24"/>
        <v>27</v>
      </c>
      <c r="X51" s="24"/>
      <c r="Y51" s="24"/>
      <c r="Z51" s="24"/>
      <c r="AA51" s="24"/>
      <c r="AB51" s="24"/>
      <c r="AC51" s="27">
        <f t="shared" si="25"/>
        <v>0</v>
      </c>
      <c r="AD51" s="24"/>
      <c r="AE51" s="32">
        <v>0</v>
      </c>
      <c r="AF51" s="33">
        <f t="shared" si="26"/>
        <v>0</v>
      </c>
      <c r="AG51" s="29">
        <f t="shared" si="27"/>
        <v>27</v>
      </c>
    </row>
    <row r="52" spans="1:33" s="30" customFormat="1" ht="12.75">
      <c r="A52" s="43">
        <v>10</v>
      </c>
      <c r="B52" s="69" t="s">
        <v>82</v>
      </c>
      <c r="C52" s="50" t="s">
        <v>83</v>
      </c>
      <c r="D52" s="65">
        <v>1993</v>
      </c>
      <c r="E52" s="41" t="s">
        <v>22</v>
      </c>
      <c r="F52" s="41" t="s">
        <v>53</v>
      </c>
      <c r="G52" s="24">
        <v>7.9</v>
      </c>
      <c r="H52" s="24">
        <v>7.9</v>
      </c>
      <c r="I52" s="24">
        <v>8</v>
      </c>
      <c r="J52" s="24">
        <v>7.9</v>
      </c>
      <c r="K52" s="24">
        <v>8</v>
      </c>
      <c r="L52" s="25">
        <v>0</v>
      </c>
      <c r="M52" s="26">
        <f t="shared" si="21"/>
        <v>23.800000000000004</v>
      </c>
      <c r="N52" s="24">
        <v>0.7</v>
      </c>
      <c r="O52" s="24">
        <v>0.6</v>
      </c>
      <c r="P52" s="24">
        <v>0.7</v>
      </c>
      <c r="Q52" s="24">
        <v>0.7</v>
      </c>
      <c r="R52" s="24">
        <v>0.8</v>
      </c>
      <c r="S52" s="27">
        <f t="shared" si="22"/>
        <v>2.1</v>
      </c>
      <c r="T52" s="24">
        <v>0.3</v>
      </c>
      <c r="U52" s="25">
        <v>0</v>
      </c>
      <c r="V52" s="26">
        <f t="shared" si="23"/>
        <v>2.4</v>
      </c>
      <c r="W52" s="28">
        <f t="shared" si="24"/>
        <v>26.200000000000003</v>
      </c>
      <c r="X52" s="24"/>
      <c r="Y52" s="24"/>
      <c r="Z52" s="24"/>
      <c r="AA52" s="24"/>
      <c r="AB52" s="24"/>
      <c r="AC52" s="27">
        <f t="shared" si="25"/>
        <v>0</v>
      </c>
      <c r="AD52" s="24"/>
      <c r="AE52" s="25">
        <v>0</v>
      </c>
      <c r="AF52" s="26">
        <f t="shared" si="26"/>
        <v>0</v>
      </c>
      <c r="AG52" s="29">
        <f t="shared" si="27"/>
        <v>26.200000000000003</v>
      </c>
    </row>
    <row r="53" spans="1:33" s="30" customFormat="1" ht="12.75">
      <c r="A53" s="43">
        <v>11</v>
      </c>
      <c r="B53" s="68" t="s">
        <v>38</v>
      </c>
      <c r="C53" s="42" t="s">
        <v>74</v>
      </c>
      <c r="D53" s="65">
        <v>1993</v>
      </c>
      <c r="E53" s="41" t="s">
        <v>37</v>
      </c>
      <c r="F53" s="41" t="s">
        <v>39</v>
      </c>
      <c r="G53" s="24">
        <v>6.6</v>
      </c>
      <c r="H53" s="24">
        <v>6.5</v>
      </c>
      <c r="I53" s="24">
        <v>6.6</v>
      </c>
      <c r="J53" s="24">
        <v>6.4</v>
      </c>
      <c r="K53" s="24">
        <v>6.6</v>
      </c>
      <c r="L53" s="25">
        <v>0</v>
      </c>
      <c r="M53" s="26">
        <f t="shared" si="21"/>
        <v>19.700000000000003</v>
      </c>
      <c r="N53" s="24">
        <v>1.5</v>
      </c>
      <c r="O53" s="24">
        <v>1.5</v>
      </c>
      <c r="P53" s="24">
        <v>1.3</v>
      </c>
      <c r="Q53" s="24">
        <v>1.4</v>
      </c>
      <c r="R53" s="24">
        <v>1.3</v>
      </c>
      <c r="S53" s="27">
        <f t="shared" si="22"/>
        <v>4.199999999999999</v>
      </c>
      <c r="T53" s="24">
        <v>0.6</v>
      </c>
      <c r="U53" s="32">
        <v>0</v>
      </c>
      <c r="V53" s="26">
        <f t="shared" si="23"/>
        <v>4.799999999999999</v>
      </c>
      <c r="W53" s="28">
        <f t="shared" si="24"/>
        <v>24.5</v>
      </c>
      <c r="X53" s="24"/>
      <c r="Y53" s="24"/>
      <c r="Z53" s="24"/>
      <c r="AA53" s="24"/>
      <c r="AB53" s="24"/>
      <c r="AC53" s="27">
        <f t="shared" si="25"/>
        <v>0</v>
      </c>
      <c r="AD53" s="24"/>
      <c r="AE53" s="32">
        <v>0</v>
      </c>
      <c r="AF53" s="26">
        <f t="shared" si="26"/>
        <v>0</v>
      </c>
      <c r="AG53" s="29">
        <f t="shared" si="27"/>
        <v>24.5</v>
      </c>
    </row>
    <row r="54" spans="1:39" s="16" customFormat="1" ht="10.5" customHeight="1">
      <c r="A54" s="146" t="s">
        <v>28</v>
      </c>
      <c r="B54" s="146"/>
      <c r="C54" s="146"/>
      <c r="D54" s="146"/>
      <c r="E54" s="146"/>
      <c r="F54" s="58"/>
      <c r="G54" s="17"/>
      <c r="H54" s="17"/>
      <c r="I54" s="17"/>
      <c r="J54" s="17"/>
      <c r="K54" s="17"/>
      <c r="L54" s="18"/>
      <c r="M54" s="19"/>
      <c r="N54" s="17"/>
      <c r="O54" s="20"/>
      <c r="P54" s="20"/>
      <c r="Q54" s="20"/>
      <c r="R54" s="20"/>
      <c r="S54" s="21"/>
      <c r="T54" s="21"/>
      <c r="U54" s="22"/>
      <c r="V54" s="23"/>
      <c r="W54" s="23"/>
      <c r="X54" s="20"/>
      <c r="Y54" s="20"/>
      <c r="Z54" s="20"/>
      <c r="AA54" s="20"/>
      <c r="AB54" s="20"/>
      <c r="AC54" s="21"/>
      <c r="AD54" s="21"/>
      <c r="AE54" s="22"/>
      <c r="AF54" s="23"/>
      <c r="AG54" s="14"/>
      <c r="AI54" s="17"/>
      <c r="AJ54" s="17"/>
      <c r="AK54" s="17"/>
      <c r="AL54" s="17"/>
      <c r="AM54" s="17"/>
    </row>
    <row r="55" spans="1:39" s="30" customFormat="1" ht="12.75">
      <c r="A55" s="43">
        <v>1</v>
      </c>
      <c r="B55" s="68" t="s">
        <v>34</v>
      </c>
      <c r="C55" s="42" t="s">
        <v>35</v>
      </c>
      <c r="D55" s="65">
        <v>1986</v>
      </c>
      <c r="E55" s="41" t="s">
        <v>37</v>
      </c>
      <c r="F55" s="41" t="s">
        <v>36</v>
      </c>
      <c r="G55" s="24">
        <v>6.6</v>
      </c>
      <c r="H55" s="24">
        <v>6.6</v>
      </c>
      <c r="I55" s="24">
        <v>6.8</v>
      </c>
      <c r="J55" s="24">
        <v>6.5</v>
      </c>
      <c r="K55" s="24">
        <v>6.5</v>
      </c>
      <c r="L55" s="25">
        <v>0</v>
      </c>
      <c r="M55" s="26">
        <f aca="true" t="shared" si="28" ref="M55:M60">SUM(G55:K55)-MAX(G55:K55)-MIN(G55:K55)-L55</f>
        <v>19.7</v>
      </c>
      <c r="N55" s="24">
        <v>7.6</v>
      </c>
      <c r="O55" s="31">
        <v>7.3</v>
      </c>
      <c r="P55" s="31">
        <v>7.6</v>
      </c>
      <c r="Q55" s="31">
        <v>7.8</v>
      </c>
      <c r="R55" s="31">
        <v>7.7</v>
      </c>
      <c r="S55" s="27">
        <f aca="true" t="shared" si="29" ref="S55:S60">SUM(N55:R55)-MAX(N55:R55)-MIN(N55:R55)</f>
        <v>22.9</v>
      </c>
      <c r="T55" s="31">
        <v>6.2</v>
      </c>
      <c r="U55" s="32">
        <v>0</v>
      </c>
      <c r="V55" s="33">
        <f aca="true" t="shared" si="30" ref="V55:V60">SUM(S55+T55-U55)</f>
        <v>29.099999999999998</v>
      </c>
      <c r="W55" s="28">
        <f aca="true" t="shared" si="31" ref="W55:W60">SUM(M55+V55)</f>
        <v>48.8</v>
      </c>
      <c r="X55" s="31">
        <v>7.4</v>
      </c>
      <c r="Y55" s="31">
        <v>7.5</v>
      </c>
      <c r="Z55" s="31">
        <v>7.6</v>
      </c>
      <c r="AA55" s="31">
        <v>8</v>
      </c>
      <c r="AB55" s="31">
        <v>7.7</v>
      </c>
      <c r="AC55" s="27">
        <f aca="true" t="shared" si="32" ref="AC55:AC60">SUM(X55:AB55)-MAX(X55:AB55)-MIN(X55:AB55)</f>
        <v>22.800000000000004</v>
      </c>
      <c r="AD55" s="31">
        <v>6.5</v>
      </c>
      <c r="AE55" s="32">
        <v>0</v>
      </c>
      <c r="AF55" s="33">
        <f aca="true" t="shared" si="33" ref="AF55:AF60">SUM(AC55+AD55-AE55)</f>
        <v>29.300000000000004</v>
      </c>
      <c r="AG55" s="29">
        <f aca="true" t="shared" si="34" ref="AG55:AG60">SUM(W55+AF55)</f>
        <v>78.1</v>
      </c>
      <c r="AI55" s="86"/>
      <c r="AJ55" s="86"/>
      <c r="AK55" s="86"/>
      <c r="AL55" s="86"/>
      <c r="AM55" s="86"/>
    </row>
    <row r="56" spans="1:39" s="30" customFormat="1" ht="12.75">
      <c r="A56" s="43">
        <v>2</v>
      </c>
      <c r="B56" s="68" t="s">
        <v>160</v>
      </c>
      <c r="C56" s="42" t="s">
        <v>161</v>
      </c>
      <c r="D56" s="65">
        <v>1992</v>
      </c>
      <c r="E56" s="41" t="s">
        <v>155</v>
      </c>
      <c r="F56" s="41" t="s">
        <v>53</v>
      </c>
      <c r="G56" s="24">
        <v>7.6</v>
      </c>
      <c r="H56" s="24">
        <v>7.6</v>
      </c>
      <c r="I56" s="24">
        <v>7.3</v>
      </c>
      <c r="J56" s="24">
        <v>7.5</v>
      </c>
      <c r="K56" s="24">
        <v>7.3</v>
      </c>
      <c r="L56" s="25">
        <v>0</v>
      </c>
      <c r="M56" s="26">
        <f t="shared" si="28"/>
        <v>22.399999999999995</v>
      </c>
      <c r="N56" s="24">
        <v>7.6</v>
      </c>
      <c r="O56" s="31">
        <v>7.5</v>
      </c>
      <c r="P56" s="31">
        <v>7.3</v>
      </c>
      <c r="Q56" s="31">
        <v>7.3</v>
      </c>
      <c r="R56" s="31">
        <v>7.4</v>
      </c>
      <c r="S56" s="27">
        <f t="shared" si="29"/>
        <v>22.2</v>
      </c>
      <c r="T56" s="31">
        <v>4</v>
      </c>
      <c r="U56" s="32">
        <v>0</v>
      </c>
      <c r="V56" s="33">
        <f t="shared" si="30"/>
        <v>26.2</v>
      </c>
      <c r="W56" s="28">
        <f t="shared" si="31"/>
        <v>48.599999999999994</v>
      </c>
      <c r="X56" s="31">
        <v>7.3</v>
      </c>
      <c r="Y56" s="31">
        <v>7</v>
      </c>
      <c r="Z56" s="31">
        <v>6.9</v>
      </c>
      <c r="AA56" s="31">
        <v>7.4</v>
      </c>
      <c r="AB56" s="31">
        <v>7</v>
      </c>
      <c r="AC56" s="27">
        <f t="shared" si="32"/>
        <v>21.300000000000004</v>
      </c>
      <c r="AD56" s="31">
        <v>4</v>
      </c>
      <c r="AE56" s="32">
        <v>0</v>
      </c>
      <c r="AF56" s="33">
        <f t="shared" si="33"/>
        <v>25.300000000000004</v>
      </c>
      <c r="AG56" s="29">
        <f t="shared" si="34"/>
        <v>73.9</v>
      </c>
      <c r="AI56" s="86"/>
      <c r="AJ56" s="86"/>
      <c r="AK56" s="86"/>
      <c r="AL56" s="86"/>
      <c r="AM56" s="86"/>
    </row>
    <row r="57" spans="1:39" s="30" customFormat="1" ht="12.75">
      <c r="A57" s="43">
        <v>3</v>
      </c>
      <c r="B57" s="69" t="s">
        <v>88</v>
      </c>
      <c r="C57" s="50" t="s">
        <v>49</v>
      </c>
      <c r="D57" s="65">
        <v>1992</v>
      </c>
      <c r="E57" s="41" t="s">
        <v>22</v>
      </c>
      <c r="F57" s="41" t="s">
        <v>42</v>
      </c>
      <c r="G57" s="24">
        <v>7.5</v>
      </c>
      <c r="H57" s="24">
        <v>8.1</v>
      </c>
      <c r="I57" s="24">
        <v>7.3</v>
      </c>
      <c r="J57" s="24">
        <v>7.3</v>
      </c>
      <c r="K57" s="24">
        <v>6.9</v>
      </c>
      <c r="L57" s="25">
        <v>0</v>
      </c>
      <c r="M57" s="26">
        <f t="shared" si="28"/>
        <v>22.1</v>
      </c>
      <c r="N57" s="24">
        <v>6.8</v>
      </c>
      <c r="O57" s="24">
        <v>6.9</v>
      </c>
      <c r="P57" s="24">
        <v>7.1</v>
      </c>
      <c r="Q57" s="24">
        <v>7</v>
      </c>
      <c r="R57" s="24">
        <v>6.9</v>
      </c>
      <c r="S57" s="27">
        <f t="shared" si="29"/>
        <v>20.799999999999994</v>
      </c>
      <c r="T57" s="24">
        <v>1.5</v>
      </c>
      <c r="U57" s="25">
        <v>0</v>
      </c>
      <c r="V57" s="26">
        <f t="shared" si="30"/>
        <v>22.299999999999994</v>
      </c>
      <c r="W57" s="28">
        <f t="shared" si="31"/>
        <v>44.39999999999999</v>
      </c>
      <c r="X57" s="24">
        <v>6.5</v>
      </c>
      <c r="Y57" s="24">
        <v>7</v>
      </c>
      <c r="Z57" s="24">
        <v>6.9</v>
      </c>
      <c r="AA57" s="24">
        <v>6.8</v>
      </c>
      <c r="AB57" s="24">
        <v>6.5</v>
      </c>
      <c r="AC57" s="27">
        <f t="shared" si="32"/>
        <v>20.200000000000003</v>
      </c>
      <c r="AD57" s="24">
        <v>1.5</v>
      </c>
      <c r="AE57" s="25">
        <v>0</v>
      </c>
      <c r="AF57" s="26">
        <f t="shared" si="33"/>
        <v>21.700000000000003</v>
      </c>
      <c r="AG57" s="29">
        <f t="shared" si="34"/>
        <v>66.1</v>
      </c>
      <c r="AI57" s="86"/>
      <c r="AJ57" s="86"/>
      <c r="AK57" s="86"/>
      <c r="AL57" s="86"/>
      <c r="AM57" s="86"/>
    </row>
    <row r="58" spans="1:39" s="30" customFormat="1" ht="12.75">
      <c r="A58" s="43">
        <v>4</v>
      </c>
      <c r="B58" s="69" t="s">
        <v>156</v>
      </c>
      <c r="C58" s="50" t="s">
        <v>157</v>
      </c>
      <c r="D58" s="65">
        <v>1991</v>
      </c>
      <c r="E58" s="41" t="s">
        <v>155</v>
      </c>
      <c r="F58" s="41" t="s">
        <v>42</v>
      </c>
      <c r="G58" s="24">
        <v>6.7</v>
      </c>
      <c r="H58" s="24">
        <v>6.9</v>
      </c>
      <c r="I58" s="24">
        <v>6.6</v>
      </c>
      <c r="J58" s="24">
        <v>6.8</v>
      </c>
      <c r="K58" s="24">
        <v>6.6</v>
      </c>
      <c r="L58" s="25">
        <v>0</v>
      </c>
      <c r="M58" s="26">
        <f t="shared" si="28"/>
        <v>20.1</v>
      </c>
      <c r="N58" s="24">
        <v>6.7</v>
      </c>
      <c r="O58" s="31">
        <v>6.9</v>
      </c>
      <c r="P58" s="31">
        <v>6.7</v>
      </c>
      <c r="Q58" s="31">
        <v>6.4</v>
      </c>
      <c r="R58" s="31">
        <v>6.7</v>
      </c>
      <c r="S58" s="27">
        <f t="shared" si="29"/>
        <v>20.10000000000001</v>
      </c>
      <c r="T58" s="31">
        <v>0.8</v>
      </c>
      <c r="U58" s="32">
        <v>0</v>
      </c>
      <c r="V58" s="33">
        <f t="shared" si="30"/>
        <v>20.90000000000001</v>
      </c>
      <c r="W58" s="28">
        <f t="shared" si="31"/>
        <v>41.000000000000014</v>
      </c>
      <c r="X58" s="31">
        <v>6</v>
      </c>
      <c r="Y58" s="31">
        <v>5.7</v>
      </c>
      <c r="Z58" s="31">
        <v>5.2</v>
      </c>
      <c r="AA58" s="31">
        <v>5.7</v>
      </c>
      <c r="AB58" s="31">
        <v>5.4</v>
      </c>
      <c r="AC58" s="27">
        <f t="shared" si="32"/>
        <v>16.8</v>
      </c>
      <c r="AD58" s="31">
        <v>0.5</v>
      </c>
      <c r="AE58" s="32">
        <v>0</v>
      </c>
      <c r="AF58" s="33">
        <f t="shared" si="33"/>
        <v>17.3</v>
      </c>
      <c r="AG58" s="29">
        <f t="shared" si="34"/>
        <v>58.30000000000001</v>
      </c>
      <c r="AI58" s="86"/>
      <c r="AJ58" s="86"/>
      <c r="AK58" s="86"/>
      <c r="AL58" s="86"/>
      <c r="AM58" s="86"/>
    </row>
    <row r="59" spans="1:39" s="30" customFormat="1" ht="12.75">
      <c r="A59" s="43">
        <v>5</v>
      </c>
      <c r="B59" s="68" t="s">
        <v>146</v>
      </c>
      <c r="C59" s="42" t="s">
        <v>147</v>
      </c>
      <c r="D59" s="65">
        <v>1992</v>
      </c>
      <c r="E59" s="41" t="s">
        <v>148</v>
      </c>
      <c r="F59" s="41" t="s">
        <v>53</v>
      </c>
      <c r="G59" s="24">
        <v>0</v>
      </c>
      <c r="H59" s="24">
        <v>0</v>
      </c>
      <c r="I59" s="24">
        <v>0.1</v>
      </c>
      <c r="J59" s="24">
        <v>0</v>
      </c>
      <c r="K59" s="24">
        <v>0</v>
      </c>
      <c r="L59" s="25">
        <v>0</v>
      </c>
      <c r="M59" s="26">
        <f t="shared" si="28"/>
        <v>0</v>
      </c>
      <c r="N59" s="24">
        <v>7.7</v>
      </c>
      <c r="O59" s="24">
        <v>7.5</v>
      </c>
      <c r="P59" s="24">
        <v>7.7</v>
      </c>
      <c r="Q59" s="24">
        <v>7.7</v>
      </c>
      <c r="R59" s="24">
        <v>7.7</v>
      </c>
      <c r="S59" s="27">
        <f t="shared" si="29"/>
        <v>23.099999999999998</v>
      </c>
      <c r="T59" s="24">
        <v>5.4</v>
      </c>
      <c r="U59" s="25">
        <v>0</v>
      </c>
      <c r="V59" s="26">
        <f t="shared" si="30"/>
        <v>28.5</v>
      </c>
      <c r="W59" s="28">
        <f t="shared" si="31"/>
        <v>28.5</v>
      </c>
      <c r="X59" s="24"/>
      <c r="Y59" s="24"/>
      <c r="Z59" s="24"/>
      <c r="AA59" s="24"/>
      <c r="AB59" s="24"/>
      <c r="AC59" s="27">
        <f t="shared" si="32"/>
        <v>0</v>
      </c>
      <c r="AD59" s="24"/>
      <c r="AE59" s="25">
        <v>0</v>
      </c>
      <c r="AF59" s="26">
        <f t="shared" si="33"/>
        <v>0</v>
      </c>
      <c r="AG59" s="29">
        <f t="shared" si="34"/>
        <v>28.5</v>
      </c>
      <c r="AI59" s="89"/>
      <c r="AJ59" s="89"/>
      <c r="AK59" s="89"/>
      <c r="AL59" s="89"/>
      <c r="AM59" s="89"/>
    </row>
    <row r="60" spans="1:33" s="30" customFormat="1" ht="12.75">
      <c r="A60" s="43">
        <v>6</v>
      </c>
      <c r="B60" s="69" t="s">
        <v>93</v>
      </c>
      <c r="C60" s="50" t="s">
        <v>50</v>
      </c>
      <c r="D60" s="65">
        <v>1991</v>
      </c>
      <c r="E60" s="41" t="s">
        <v>17</v>
      </c>
      <c r="F60" s="41" t="s">
        <v>53</v>
      </c>
      <c r="G60" s="24">
        <v>4.6</v>
      </c>
      <c r="H60" s="24">
        <v>4.2</v>
      </c>
      <c r="I60" s="24">
        <v>4.4</v>
      </c>
      <c r="J60" s="24">
        <v>4.4</v>
      </c>
      <c r="K60" s="24">
        <v>4.6</v>
      </c>
      <c r="L60" s="25">
        <v>0</v>
      </c>
      <c r="M60" s="26">
        <f t="shared" si="28"/>
        <v>13.400000000000002</v>
      </c>
      <c r="N60" s="24">
        <v>4</v>
      </c>
      <c r="O60" s="31">
        <v>3.7</v>
      </c>
      <c r="P60" s="31">
        <v>3.9</v>
      </c>
      <c r="Q60" s="31">
        <v>4</v>
      </c>
      <c r="R60" s="31">
        <v>4</v>
      </c>
      <c r="S60" s="27">
        <f t="shared" si="29"/>
        <v>11.900000000000002</v>
      </c>
      <c r="T60" s="31">
        <v>2.7</v>
      </c>
      <c r="U60" s="32">
        <v>0</v>
      </c>
      <c r="V60" s="33">
        <f t="shared" si="30"/>
        <v>14.600000000000001</v>
      </c>
      <c r="W60" s="28">
        <f t="shared" si="31"/>
        <v>28.000000000000004</v>
      </c>
      <c r="X60" s="31"/>
      <c r="Y60" s="31"/>
      <c r="Z60" s="31"/>
      <c r="AA60" s="31"/>
      <c r="AB60" s="31"/>
      <c r="AC60" s="27">
        <f t="shared" si="32"/>
        <v>0</v>
      </c>
      <c r="AD60" s="31"/>
      <c r="AE60" s="32">
        <v>0</v>
      </c>
      <c r="AF60" s="33">
        <f t="shared" si="33"/>
        <v>0</v>
      </c>
      <c r="AG60" s="29">
        <f t="shared" si="34"/>
        <v>28.000000000000004</v>
      </c>
    </row>
    <row r="61" spans="1:33" s="16" customFormat="1" ht="10.5" customHeight="1">
      <c r="A61" s="146" t="s">
        <v>167</v>
      </c>
      <c r="B61" s="146"/>
      <c r="C61" s="146"/>
      <c r="D61" s="146"/>
      <c r="E61" s="146"/>
      <c r="F61" s="58"/>
      <c r="G61" s="17"/>
      <c r="H61" s="17"/>
      <c r="I61" s="17"/>
      <c r="J61" s="17"/>
      <c r="K61" s="17"/>
      <c r="L61" s="18"/>
      <c r="M61" s="19"/>
      <c r="N61" s="17"/>
      <c r="O61" s="20"/>
      <c r="P61" s="20"/>
      <c r="Q61" s="20"/>
      <c r="R61" s="20"/>
      <c r="S61" s="21"/>
      <c r="T61" s="21"/>
      <c r="U61" s="22"/>
      <c r="V61" s="23"/>
      <c r="W61" s="23"/>
      <c r="X61" s="20"/>
      <c r="Y61" s="20"/>
      <c r="Z61" s="20"/>
      <c r="AA61" s="20"/>
      <c r="AB61" s="20"/>
      <c r="AC61" s="21"/>
      <c r="AD61" s="21"/>
      <c r="AE61" s="22"/>
      <c r="AF61" s="23"/>
      <c r="AG61" s="14"/>
    </row>
    <row r="62" spans="1:33" s="30" customFormat="1" ht="12.75">
      <c r="A62" s="43">
        <v>1</v>
      </c>
      <c r="B62" s="69" t="s">
        <v>51</v>
      </c>
      <c r="C62" s="50" t="s">
        <v>52</v>
      </c>
      <c r="D62" s="65">
        <v>1993</v>
      </c>
      <c r="E62" s="41" t="s">
        <v>22</v>
      </c>
      <c r="F62" s="41" t="s">
        <v>92</v>
      </c>
      <c r="G62" s="24">
        <v>7.4</v>
      </c>
      <c r="H62" s="24">
        <v>7.5</v>
      </c>
      <c r="I62" s="24">
        <v>7.8</v>
      </c>
      <c r="J62" s="24">
        <v>7.9</v>
      </c>
      <c r="K62" s="24">
        <v>7.4</v>
      </c>
      <c r="L62" s="25">
        <v>0</v>
      </c>
      <c r="M62" s="26">
        <f aca="true" t="shared" si="35" ref="M62:M69">SUM(G62:K62)-MAX(G62:K62)-MIN(G62:K62)-L62</f>
        <v>22.700000000000003</v>
      </c>
      <c r="N62" s="24">
        <v>7</v>
      </c>
      <c r="O62" s="31">
        <v>6.7</v>
      </c>
      <c r="P62" s="31">
        <v>7.1</v>
      </c>
      <c r="Q62" s="31">
        <v>7.3</v>
      </c>
      <c r="R62" s="31">
        <v>6.9</v>
      </c>
      <c r="S62" s="27">
        <f aca="true" t="shared" si="36" ref="S62:S69">SUM(N62:R62)-MAX(N62:R62)-MIN(N62:R62)</f>
        <v>21</v>
      </c>
      <c r="T62" s="31">
        <v>5.6</v>
      </c>
      <c r="U62" s="32">
        <v>0</v>
      </c>
      <c r="V62" s="33">
        <f aca="true" t="shared" si="37" ref="V62:V69">SUM(S62+T62-U62)</f>
        <v>26.6</v>
      </c>
      <c r="W62" s="28">
        <f aca="true" t="shared" si="38" ref="W62:W69">SUM(M62+V62)</f>
        <v>49.300000000000004</v>
      </c>
      <c r="X62" s="31">
        <v>7.5</v>
      </c>
      <c r="Y62" s="31">
        <v>7.6</v>
      </c>
      <c r="Z62" s="31">
        <v>7.6</v>
      </c>
      <c r="AA62" s="31">
        <v>8</v>
      </c>
      <c r="AB62" s="31">
        <v>7.3</v>
      </c>
      <c r="AC62" s="27">
        <f aca="true" t="shared" si="39" ref="AC62:AC69">SUM(X62:AB62)-MAX(X62:AB62)-MIN(X62:AB62)</f>
        <v>22.7</v>
      </c>
      <c r="AD62" s="31">
        <v>5.6</v>
      </c>
      <c r="AE62" s="32">
        <v>0</v>
      </c>
      <c r="AF62" s="33">
        <f aca="true" t="shared" si="40" ref="AF62:AF69">SUM(AC62+AD62-AE62)</f>
        <v>28.299999999999997</v>
      </c>
      <c r="AG62" s="29">
        <f aca="true" t="shared" si="41" ref="AG62:AG69">SUM(W62+AF62)</f>
        <v>77.6</v>
      </c>
    </row>
    <row r="63" spans="1:33" s="30" customFormat="1" ht="12.75">
      <c r="A63" s="43">
        <v>2</v>
      </c>
      <c r="B63" s="70" t="s">
        <v>142</v>
      </c>
      <c r="C63" s="48" t="s">
        <v>143</v>
      </c>
      <c r="D63" s="64">
        <v>1992</v>
      </c>
      <c r="E63" s="49" t="s">
        <v>144</v>
      </c>
      <c r="F63" s="59" t="s">
        <v>53</v>
      </c>
      <c r="G63" s="24">
        <v>7.6</v>
      </c>
      <c r="H63" s="24">
        <v>7.9</v>
      </c>
      <c r="I63" s="24">
        <v>7.4</v>
      </c>
      <c r="J63" s="24">
        <v>7.6</v>
      </c>
      <c r="K63" s="24">
        <v>7.8</v>
      </c>
      <c r="L63" s="25">
        <v>0</v>
      </c>
      <c r="M63" s="26">
        <f t="shared" si="35"/>
        <v>23</v>
      </c>
      <c r="N63" s="24">
        <v>7.3</v>
      </c>
      <c r="O63" s="24">
        <v>7.2</v>
      </c>
      <c r="P63" s="24">
        <v>7</v>
      </c>
      <c r="Q63" s="24">
        <v>7.1</v>
      </c>
      <c r="R63" s="24">
        <v>7.3</v>
      </c>
      <c r="S63" s="27">
        <f t="shared" si="36"/>
        <v>21.599999999999998</v>
      </c>
      <c r="T63" s="24">
        <v>4.6</v>
      </c>
      <c r="U63" s="25">
        <v>0</v>
      </c>
      <c r="V63" s="26">
        <f t="shared" si="37"/>
        <v>26.199999999999996</v>
      </c>
      <c r="W63" s="28">
        <f t="shared" si="38"/>
        <v>49.199999999999996</v>
      </c>
      <c r="X63" s="24">
        <v>7.3</v>
      </c>
      <c r="Y63" s="24">
        <v>7.3</v>
      </c>
      <c r="Z63" s="24">
        <v>7.2</v>
      </c>
      <c r="AA63" s="24">
        <v>7.2</v>
      </c>
      <c r="AB63" s="24">
        <v>7.3</v>
      </c>
      <c r="AC63" s="27">
        <f t="shared" si="39"/>
        <v>21.799999999999997</v>
      </c>
      <c r="AD63" s="24">
        <v>4.3</v>
      </c>
      <c r="AE63" s="25">
        <v>0</v>
      </c>
      <c r="AF63" s="26">
        <f t="shared" si="40"/>
        <v>26.099999999999998</v>
      </c>
      <c r="AG63" s="29">
        <f t="shared" si="41"/>
        <v>75.3</v>
      </c>
    </row>
    <row r="64" spans="1:33" s="30" customFormat="1" ht="12.75">
      <c r="A64" s="43">
        <v>3</v>
      </c>
      <c r="B64" s="67" t="s">
        <v>123</v>
      </c>
      <c r="C64" s="47" t="s">
        <v>124</v>
      </c>
      <c r="D64" s="52">
        <v>1996</v>
      </c>
      <c r="E64" s="41" t="s">
        <v>17</v>
      </c>
      <c r="F64" s="59" t="s">
        <v>45</v>
      </c>
      <c r="G64" s="24">
        <v>7.5</v>
      </c>
      <c r="H64" s="24">
        <v>7.7</v>
      </c>
      <c r="I64" s="24">
        <v>7.5</v>
      </c>
      <c r="J64" s="24">
        <v>7.8</v>
      </c>
      <c r="K64" s="24">
        <v>7.7</v>
      </c>
      <c r="L64" s="25">
        <v>0</v>
      </c>
      <c r="M64" s="26">
        <f t="shared" si="35"/>
        <v>22.900000000000002</v>
      </c>
      <c r="N64" s="24">
        <v>7.2</v>
      </c>
      <c r="O64" s="24">
        <v>7.1</v>
      </c>
      <c r="P64" s="24">
        <v>7.5</v>
      </c>
      <c r="Q64" s="24">
        <v>7.4</v>
      </c>
      <c r="R64" s="24">
        <v>7.4</v>
      </c>
      <c r="S64" s="27">
        <f t="shared" si="36"/>
        <v>22</v>
      </c>
      <c r="T64" s="24">
        <v>2.6</v>
      </c>
      <c r="U64" s="25">
        <v>0</v>
      </c>
      <c r="V64" s="26">
        <f t="shared" si="37"/>
        <v>24.6</v>
      </c>
      <c r="W64" s="28">
        <f t="shared" si="38"/>
        <v>47.5</v>
      </c>
      <c r="X64" s="24">
        <v>6.7</v>
      </c>
      <c r="Y64" s="24">
        <v>6.6</v>
      </c>
      <c r="Z64" s="24">
        <v>6.8</v>
      </c>
      <c r="AA64" s="24">
        <v>6.4</v>
      </c>
      <c r="AB64" s="24">
        <v>6.7</v>
      </c>
      <c r="AC64" s="27">
        <f t="shared" si="39"/>
        <v>20</v>
      </c>
      <c r="AD64" s="24">
        <v>2.6</v>
      </c>
      <c r="AE64" s="25">
        <v>0</v>
      </c>
      <c r="AF64" s="26">
        <f t="shared" si="40"/>
        <v>22.6</v>
      </c>
      <c r="AG64" s="29">
        <f t="shared" si="41"/>
        <v>70.1</v>
      </c>
    </row>
    <row r="65" spans="1:33" s="30" customFormat="1" ht="12.75">
      <c r="A65" s="43">
        <v>4</v>
      </c>
      <c r="B65" s="68" t="s">
        <v>75</v>
      </c>
      <c r="C65" s="42" t="s">
        <v>76</v>
      </c>
      <c r="D65" s="65">
        <v>1992</v>
      </c>
      <c r="E65" s="41" t="s">
        <v>22</v>
      </c>
      <c r="F65" s="41" t="s">
        <v>42</v>
      </c>
      <c r="G65" s="24">
        <v>7.4</v>
      </c>
      <c r="H65" s="24">
        <v>7.5</v>
      </c>
      <c r="I65" s="24">
        <v>7.2</v>
      </c>
      <c r="J65" s="24">
        <v>7.1</v>
      </c>
      <c r="K65" s="24">
        <v>7.5</v>
      </c>
      <c r="L65" s="25">
        <v>0</v>
      </c>
      <c r="M65" s="26">
        <f t="shared" si="35"/>
        <v>22.1</v>
      </c>
      <c r="N65" s="24">
        <v>7</v>
      </c>
      <c r="O65" s="24">
        <v>7.3</v>
      </c>
      <c r="P65" s="24">
        <v>6.9</v>
      </c>
      <c r="Q65" s="24">
        <v>6.8</v>
      </c>
      <c r="R65" s="24">
        <v>7.1</v>
      </c>
      <c r="S65" s="27">
        <f t="shared" si="36"/>
        <v>21</v>
      </c>
      <c r="T65" s="24">
        <v>0.8</v>
      </c>
      <c r="U65" s="25">
        <v>0</v>
      </c>
      <c r="V65" s="26">
        <f t="shared" si="37"/>
        <v>21.8</v>
      </c>
      <c r="W65" s="28">
        <f t="shared" si="38"/>
        <v>43.900000000000006</v>
      </c>
      <c r="X65" s="24">
        <v>7.3</v>
      </c>
      <c r="Y65" s="24">
        <v>7.3</v>
      </c>
      <c r="Z65" s="24">
        <v>7.1</v>
      </c>
      <c r="AA65" s="24">
        <v>7.1</v>
      </c>
      <c r="AB65" s="24">
        <v>7.4</v>
      </c>
      <c r="AC65" s="27">
        <f t="shared" si="39"/>
        <v>21.699999999999996</v>
      </c>
      <c r="AD65" s="24">
        <v>0.8</v>
      </c>
      <c r="AE65" s="25">
        <v>0</v>
      </c>
      <c r="AF65" s="26">
        <f t="shared" si="40"/>
        <v>22.499999999999996</v>
      </c>
      <c r="AG65" s="29">
        <f t="shared" si="41"/>
        <v>66.4</v>
      </c>
    </row>
    <row r="66" spans="1:33" s="30" customFormat="1" ht="12.75">
      <c r="A66" s="43">
        <v>5</v>
      </c>
      <c r="B66" s="67" t="s">
        <v>94</v>
      </c>
      <c r="C66" s="47" t="s">
        <v>95</v>
      </c>
      <c r="D66" s="52">
        <v>1983</v>
      </c>
      <c r="E66" s="41" t="s">
        <v>17</v>
      </c>
      <c r="F66" s="59" t="s">
        <v>42</v>
      </c>
      <c r="G66" s="24">
        <v>6.7</v>
      </c>
      <c r="H66" s="24">
        <v>6.5</v>
      </c>
      <c r="I66" s="24">
        <v>6.7</v>
      </c>
      <c r="J66" s="24">
        <v>6.7</v>
      </c>
      <c r="K66" s="24">
        <v>6.7</v>
      </c>
      <c r="L66" s="25">
        <v>0</v>
      </c>
      <c r="M66" s="26">
        <f t="shared" si="35"/>
        <v>20.099999999999998</v>
      </c>
      <c r="N66" s="24">
        <v>6.5</v>
      </c>
      <c r="O66" s="24">
        <v>6.8</v>
      </c>
      <c r="P66" s="24">
        <v>6.3</v>
      </c>
      <c r="Q66" s="24">
        <v>6.6</v>
      </c>
      <c r="R66" s="24">
        <v>6.8</v>
      </c>
      <c r="S66" s="27">
        <f t="shared" si="36"/>
        <v>19.9</v>
      </c>
      <c r="T66" s="24">
        <v>0.8</v>
      </c>
      <c r="U66" s="25">
        <v>0</v>
      </c>
      <c r="V66" s="26">
        <f t="shared" si="37"/>
        <v>20.7</v>
      </c>
      <c r="W66" s="28">
        <f t="shared" si="38"/>
        <v>40.8</v>
      </c>
      <c r="X66" s="24">
        <v>6.2</v>
      </c>
      <c r="Y66" s="24">
        <v>6.8</v>
      </c>
      <c r="Z66" s="24">
        <v>6.6</v>
      </c>
      <c r="AA66" s="24">
        <v>6.4</v>
      </c>
      <c r="AB66" s="24">
        <v>6.9</v>
      </c>
      <c r="AC66" s="27">
        <f t="shared" si="39"/>
        <v>19.8</v>
      </c>
      <c r="AD66" s="24">
        <v>0.8</v>
      </c>
      <c r="AE66" s="25">
        <v>0</v>
      </c>
      <c r="AF66" s="26">
        <f t="shared" si="40"/>
        <v>20.6</v>
      </c>
      <c r="AG66" s="29">
        <f t="shared" si="41"/>
        <v>61.4</v>
      </c>
    </row>
    <row r="67" spans="1:33" ht="12.75">
      <c r="A67" s="43">
        <v>6</v>
      </c>
      <c r="B67" s="68" t="s">
        <v>43</v>
      </c>
      <c r="C67" s="42" t="s">
        <v>44</v>
      </c>
      <c r="D67" s="65">
        <v>1995</v>
      </c>
      <c r="E67" s="41" t="s">
        <v>37</v>
      </c>
      <c r="F67" s="41" t="s">
        <v>45</v>
      </c>
      <c r="G67" s="24">
        <v>2.3</v>
      </c>
      <c r="H67" s="24">
        <v>2.4</v>
      </c>
      <c r="I67" s="24">
        <v>2.2</v>
      </c>
      <c r="J67" s="24">
        <v>2.1</v>
      </c>
      <c r="K67" s="24">
        <v>2.2</v>
      </c>
      <c r="L67" s="25">
        <v>0</v>
      </c>
      <c r="M67" s="26">
        <f t="shared" si="35"/>
        <v>6.699999999999999</v>
      </c>
      <c r="N67" s="24">
        <v>7.4</v>
      </c>
      <c r="O67" s="24">
        <v>7.1</v>
      </c>
      <c r="P67" s="24">
        <v>6.9</v>
      </c>
      <c r="Q67" s="24">
        <v>7.1</v>
      </c>
      <c r="R67" s="24">
        <v>7.1</v>
      </c>
      <c r="S67" s="27">
        <f t="shared" si="36"/>
        <v>21.300000000000004</v>
      </c>
      <c r="T67" s="24">
        <v>1.5</v>
      </c>
      <c r="U67" s="25">
        <v>0</v>
      </c>
      <c r="V67" s="26">
        <f t="shared" si="37"/>
        <v>22.800000000000004</v>
      </c>
      <c r="W67" s="28">
        <f t="shared" si="38"/>
        <v>29.500000000000004</v>
      </c>
      <c r="X67" s="24"/>
      <c r="Y67" s="24"/>
      <c r="Z67" s="24"/>
      <c r="AA67" s="24"/>
      <c r="AB67" s="24"/>
      <c r="AC67" s="27">
        <f t="shared" si="39"/>
        <v>0</v>
      </c>
      <c r="AD67" s="24"/>
      <c r="AE67" s="25">
        <v>0</v>
      </c>
      <c r="AF67" s="26">
        <f t="shared" si="40"/>
        <v>0</v>
      </c>
      <c r="AG67" s="29">
        <f t="shared" si="41"/>
        <v>29.500000000000004</v>
      </c>
    </row>
    <row r="68" spans="1:33" ht="12.75">
      <c r="A68" s="43">
        <v>7</v>
      </c>
      <c r="B68" s="68" t="s">
        <v>98</v>
      </c>
      <c r="C68" s="42" t="s">
        <v>99</v>
      </c>
      <c r="D68" s="65">
        <v>1994</v>
      </c>
      <c r="E68" s="41" t="s">
        <v>33</v>
      </c>
      <c r="F68" s="41" t="s">
        <v>39</v>
      </c>
      <c r="G68" s="24">
        <v>1.4</v>
      </c>
      <c r="H68" s="24">
        <v>1.5</v>
      </c>
      <c r="I68" s="24">
        <v>1.5</v>
      </c>
      <c r="J68" s="24">
        <v>1.5</v>
      </c>
      <c r="K68" s="24">
        <v>1.4</v>
      </c>
      <c r="L68" s="25">
        <v>0</v>
      </c>
      <c r="M68" s="26">
        <f t="shared" si="35"/>
        <v>4.4</v>
      </c>
      <c r="N68" s="24">
        <v>7.1</v>
      </c>
      <c r="O68" s="24">
        <v>6.8</v>
      </c>
      <c r="P68" s="24">
        <v>6.6</v>
      </c>
      <c r="Q68" s="24">
        <v>6.5</v>
      </c>
      <c r="R68" s="24">
        <v>6.7</v>
      </c>
      <c r="S68" s="27">
        <f t="shared" si="36"/>
        <v>20.1</v>
      </c>
      <c r="T68" s="24">
        <v>2.5</v>
      </c>
      <c r="U68" s="25">
        <v>0</v>
      </c>
      <c r="V68" s="26">
        <f t="shared" si="37"/>
        <v>22.6</v>
      </c>
      <c r="W68" s="28">
        <f t="shared" si="38"/>
        <v>27</v>
      </c>
      <c r="X68" s="24"/>
      <c r="Y68" s="24"/>
      <c r="Z68" s="24"/>
      <c r="AA68" s="24"/>
      <c r="AB68" s="24"/>
      <c r="AC68" s="27">
        <f t="shared" si="39"/>
        <v>0</v>
      </c>
      <c r="AD68" s="24"/>
      <c r="AE68" s="25">
        <v>0</v>
      </c>
      <c r="AF68" s="26">
        <f t="shared" si="40"/>
        <v>0</v>
      </c>
      <c r="AG68" s="29">
        <f t="shared" si="41"/>
        <v>27</v>
      </c>
    </row>
    <row r="69" spans="1:33" ht="12.75">
      <c r="A69" s="43">
        <v>8</v>
      </c>
      <c r="B69" s="82" t="s">
        <v>76</v>
      </c>
      <c r="C69" s="83" t="s">
        <v>149</v>
      </c>
      <c r="D69" s="84">
        <v>1995</v>
      </c>
      <c r="E69" s="75" t="s">
        <v>148</v>
      </c>
      <c r="F69" s="99" t="s">
        <v>39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5">
        <v>0</v>
      </c>
      <c r="M69" s="26">
        <f t="shared" si="35"/>
        <v>0</v>
      </c>
      <c r="N69" s="24">
        <v>7.6</v>
      </c>
      <c r="O69" s="24">
        <v>7.7</v>
      </c>
      <c r="P69" s="24">
        <v>7.8</v>
      </c>
      <c r="Q69" s="24">
        <v>7.9</v>
      </c>
      <c r="R69" s="24">
        <v>7.6</v>
      </c>
      <c r="S69" s="27">
        <f t="shared" si="36"/>
        <v>23.1</v>
      </c>
      <c r="T69" s="24">
        <v>2.6</v>
      </c>
      <c r="U69" s="25">
        <v>0</v>
      </c>
      <c r="V69" s="26">
        <f t="shared" si="37"/>
        <v>25.700000000000003</v>
      </c>
      <c r="W69" s="28">
        <f t="shared" si="38"/>
        <v>25.700000000000003</v>
      </c>
      <c r="X69" s="24"/>
      <c r="Y69" s="24"/>
      <c r="Z69" s="24"/>
      <c r="AA69" s="24"/>
      <c r="AB69" s="24"/>
      <c r="AC69" s="27">
        <f t="shared" si="39"/>
        <v>0</v>
      </c>
      <c r="AD69" s="24"/>
      <c r="AE69" s="25">
        <v>0</v>
      </c>
      <c r="AF69" s="26">
        <f t="shared" si="40"/>
        <v>0</v>
      </c>
      <c r="AG69" s="29">
        <f t="shared" si="41"/>
        <v>25.700000000000003</v>
      </c>
    </row>
    <row r="70" spans="2:4" ht="12.75">
      <c r="B70" s="34"/>
      <c r="C70" s="34"/>
      <c r="D70" s="34"/>
    </row>
    <row r="71" spans="2:4" ht="12.75">
      <c r="B71" s="34"/>
      <c r="C71" s="34"/>
      <c r="D71" s="34"/>
    </row>
    <row r="72" spans="2:4" ht="12.75">
      <c r="B72" s="34"/>
      <c r="C72" s="34"/>
      <c r="D72" s="34"/>
    </row>
    <row r="73" spans="2:4" ht="12.75">
      <c r="B73" s="34"/>
      <c r="C73" s="34"/>
      <c r="D73" s="34"/>
    </row>
    <row r="74" spans="2:4" ht="12.75">
      <c r="B74" s="34"/>
      <c r="C74" s="34"/>
      <c r="D74" s="34"/>
    </row>
    <row r="75" spans="2:4" ht="12.75">
      <c r="B75" s="34"/>
      <c r="C75" s="34"/>
      <c r="D75" s="34"/>
    </row>
    <row r="76" spans="2:4" ht="12.75">
      <c r="B76" s="34"/>
      <c r="C76" s="34"/>
      <c r="D76" s="34"/>
    </row>
    <row r="78" spans="2:4" ht="12.75">
      <c r="B78" s="34"/>
      <c r="C78" s="34"/>
      <c r="D78" s="34"/>
    </row>
    <row r="79" spans="2:4" ht="12.75">
      <c r="B79" s="34"/>
      <c r="C79" s="34"/>
      <c r="D79" s="34"/>
    </row>
    <row r="80" spans="2:4" ht="12.75">
      <c r="B80" s="34"/>
      <c r="C80" s="34"/>
      <c r="D80" s="34"/>
    </row>
    <row r="81" spans="2:4" ht="12.75">
      <c r="B81" s="34"/>
      <c r="C81" s="34"/>
      <c r="D81" s="34"/>
    </row>
    <row r="82" spans="2:4" ht="12.75">
      <c r="B82" s="34"/>
      <c r="C82" s="34"/>
      <c r="D82" s="34"/>
    </row>
    <row r="83" spans="2:4" ht="12.75">
      <c r="B83" s="34"/>
      <c r="C83" s="34"/>
      <c r="D83" s="34"/>
    </row>
    <row r="84" spans="2:3" ht="12.75">
      <c r="B84" s="53" t="s">
        <v>104</v>
      </c>
      <c r="C84" s="53" t="s">
        <v>105</v>
      </c>
    </row>
    <row r="85" spans="2:3" ht="12.75">
      <c r="B85" s="53" t="s">
        <v>106</v>
      </c>
      <c r="C85" s="61" t="s">
        <v>122</v>
      </c>
    </row>
    <row r="86" spans="2:3" ht="12.75">
      <c r="B86" s="53" t="s">
        <v>107</v>
      </c>
      <c r="C86" s="53">
        <v>9704052820</v>
      </c>
    </row>
    <row r="87" spans="2:3" ht="12.75">
      <c r="B87" s="53" t="s">
        <v>108</v>
      </c>
      <c r="C87" s="53">
        <v>9908222819</v>
      </c>
    </row>
    <row r="88" spans="2:3" ht="12.75">
      <c r="B88" s="53" t="s">
        <v>109</v>
      </c>
      <c r="C88" s="53">
        <v>9908122829</v>
      </c>
    </row>
    <row r="89" spans="2:3" ht="12.75">
      <c r="B89" s="53" t="s">
        <v>110</v>
      </c>
      <c r="C89" s="53">
        <v>9705292828</v>
      </c>
    </row>
    <row r="90" spans="2:3" ht="12.75">
      <c r="B90" s="53" t="s">
        <v>111</v>
      </c>
      <c r="C90" s="61" t="s">
        <v>121</v>
      </c>
    </row>
    <row r="92" spans="2:3" ht="12.75">
      <c r="B92" s="53" t="s">
        <v>112</v>
      </c>
      <c r="C92" s="53">
        <v>9659142818</v>
      </c>
    </row>
    <row r="93" spans="2:3" ht="12.75">
      <c r="B93" s="53" t="s">
        <v>113</v>
      </c>
      <c r="C93" s="53">
        <v>9912272821</v>
      </c>
    </row>
    <row r="94" spans="2:3" ht="12.75">
      <c r="B94" s="53" t="s">
        <v>114</v>
      </c>
      <c r="C94" s="53">
        <v>9952042827</v>
      </c>
    </row>
    <row r="95" spans="2:3" ht="12.75">
      <c r="B95" s="53" t="s">
        <v>115</v>
      </c>
      <c r="C95" s="53">
        <v>9962102821</v>
      </c>
    </row>
    <row r="96" spans="2:3" ht="12.75">
      <c r="B96" s="53" t="s">
        <v>116</v>
      </c>
      <c r="C96" s="53">
        <v>9859272830</v>
      </c>
    </row>
    <row r="97" spans="2:3" ht="12.75">
      <c r="B97" s="53" t="s">
        <v>117</v>
      </c>
      <c r="C97" s="61" t="s">
        <v>120</v>
      </c>
    </row>
    <row r="98" spans="2:3" ht="12.75">
      <c r="B98" s="53" t="s">
        <v>118</v>
      </c>
      <c r="C98" s="61" t="s">
        <v>119</v>
      </c>
    </row>
  </sheetData>
  <sheetProtection/>
  <mergeCells count="8">
    <mergeCell ref="N1:V1"/>
    <mergeCell ref="A3:E3"/>
    <mergeCell ref="A8:E8"/>
    <mergeCell ref="A54:E54"/>
    <mergeCell ref="A61:E61"/>
    <mergeCell ref="A23:E23"/>
    <mergeCell ref="A34:E34"/>
    <mergeCell ref="A42:E42"/>
  </mergeCells>
  <printOptions/>
  <pageMargins left="0.1968503937007874" right="0.1968503937007874" top="0.984251968503937" bottom="0.984251968503937" header="0.5118110236220472" footer="0.5118110236220472"/>
  <pageSetup fitToHeight="3" fitToWidth="1" horizontalDpi="300" verticalDpi="300" orientation="landscape" paperSize="9" scale="92" r:id="rId1"/>
  <headerFooter alignWithMargins="0">
    <oddHeader>&amp;C17. LITOMĚŘICKÝ KALICH 
&amp;A&amp;R19.4.2008</oddHeader>
    <oddFooter>&amp;C&amp;"Arial CE,tučné\&amp;8&amp;P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Michalko</dc:creator>
  <cp:keywords/>
  <dc:description/>
  <cp:lastModifiedBy>RNDr. Lubomír Kelnar</cp:lastModifiedBy>
  <cp:lastPrinted>2008-04-19T12:11:05Z</cp:lastPrinted>
  <dcterms:created xsi:type="dcterms:W3CDTF">2004-10-09T11:49:45Z</dcterms:created>
  <dcterms:modified xsi:type="dcterms:W3CDTF">2008-04-25T21:19:52Z</dcterms:modified>
  <cp:category/>
  <cp:version/>
  <cp:contentType/>
  <cp:contentStatus/>
</cp:coreProperties>
</file>