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11" yWindow="990" windowWidth="16575" windowHeight="10830" activeTab="0"/>
  </bookViews>
  <sheets>
    <sheet name="Body celkem" sheetId="1" r:id="rId1"/>
    <sheet name="Góly celkem" sheetId="2" r:id="rId2"/>
    <sheet name="Rekordy" sheetId="3" r:id="rId3"/>
    <sheet name="Vítězové bodování " sheetId="4" r:id="rId4"/>
    <sheet name="Vítězní střelci" sheetId="5" r:id="rId5"/>
    <sheet name="Hodnocení po sezóně 2012-13" sheetId="6" r:id="rId6"/>
  </sheets>
  <definedNames/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M112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9. sezóna probíhá</t>
        </r>
      </text>
    </comment>
  </commentList>
</comments>
</file>

<file path=xl/comments2.xml><?xml version="1.0" encoding="utf-8"?>
<comments xmlns="http://schemas.openxmlformats.org/spreadsheetml/2006/main">
  <authors>
    <author>Your User Name</author>
  </authors>
  <commentList>
    <comment ref="M3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Počet odehraných ukončených sezón</t>
        </r>
      </text>
    </comment>
  </commentList>
</comments>
</file>

<file path=xl/sharedStrings.xml><?xml version="1.0" encoding="utf-8"?>
<sst xmlns="http://schemas.openxmlformats.org/spreadsheetml/2006/main" count="2464" uniqueCount="370">
  <si>
    <t>Hráč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</si>
  <si>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</si>
  <si>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</si>
  <si>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</si>
  <si>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</si>
  <si>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</si>
  <si>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</si>
  <si>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</si>
  <si>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</si>
  <si>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</si>
  <si>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</si>
  <si>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</si>
  <si>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</si>
  <si>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</si>
  <si>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</si>
  <si>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</si>
  <si>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</si>
  <si>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</si>
  <si>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</si>
  <si>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</si>
  <si>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</si>
  <si>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Ivo Panchártek</t>
  </si>
  <si>
    <t>Martin Komár</t>
  </si>
  <si>
    <t>Pavel Mlynář</t>
  </si>
  <si>
    <t>Jan Fárka</t>
  </si>
  <si>
    <t>Pavel Heřman</t>
  </si>
  <si>
    <t>Martin Táborský</t>
  </si>
  <si>
    <t>Radek Salaba</t>
  </si>
  <si>
    <t>Petr Holeček</t>
  </si>
  <si>
    <t>Aleš Andrlík</t>
  </si>
  <si>
    <t>Zbyněk Mlynář</t>
  </si>
  <si>
    <t>Luboš Novák</t>
  </si>
  <si>
    <t>David Komers</t>
  </si>
  <si>
    <t>Michal Ryšina</t>
  </si>
  <si>
    <t>Dan Vodrážka</t>
  </si>
  <si>
    <t>Radek</t>
  </si>
  <si>
    <t>Petr Komenda</t>
  </si>
  <si>
    <t>Radek Kysilka</t>
  </si>
  <si>
    <t>Petr Komers</t>
  </si>
  <si>
    <t>Martin Kor</t>
  </si>
  <si>
    <t>Jana Zárubová</t>
  </si>
  <si>
    <t>Pepa</t>
  </si>
  <si>
    <t>x</t>
  </si>
  <si>
    <t>21.</t>
  </si>
  <si>
    <t>David Záruba</t>
  </si>
  <si>
    <t>2004/2005</t>
  </si>
  <si>
    <t>2005/2006</t>
  </si>
  <si>
    <t>2006/2007</t>
  </si>
  <si>
    <t>2007/2008</t>
  </si>
  <si>
    <t>2008/2009</t>
  </si>
  <si>
    <t>Celkem</t>
  </si>
  <si>
    <t>Góly</t>
  </si>
  <si>
    <t>Body</t>
  </si>
  <si>
    <t>Honza Svoboda</t>
  </si>
  <si>
    <t>Jan Jeník</t>
  </si>
  <si>
    <t>Vlasta</t>
  </si>
  <si>
    <t>Dan</t>
  </si>
  <si>
    <t>Vašek</t>
  </si>
  <si>
    <t>Aleš Franc</t>
  </si>
  <si>
    <t>Tomáš Mazura</t>
  </si>
  <si>
    <t>Honza Mlynář</t>
  </si>
  <si>
    <t>Jan Bičiště</t>
  </si>
  <si>
    <t>Zbyněk Nývlt</t>
  </si>
  <si>
    <t>Jarda Záruba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</si>
  <si>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</si>
  <si>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</si>
  <si>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</si>
  <si>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</si>
  <si>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</si>
  <si>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</si>
  <si>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</si>
  <si>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</si>
  <si>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</si>
  <si>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</si>
  <si>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</si>
  <si>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</si>
  <si>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</si>
  <si>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</si>
  <si>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</si>
  <si>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</si>
  <si>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</si>
  <si>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</si>
  <si>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</si>
  <si>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</si>
  <si>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</si>
  <si>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</si>
  <si>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</si>
  <si>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</si>
  <si>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</si>
  <si>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</si>
  <si>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</si>
  <si>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</si>
  <si>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Pavel Nepovím</t>
  </si>
  <si>
    <t>Mirek</t>
  </si>
  <si>
    <t>Petr Jelínek</t>
  </si>
  <si>
    <t>Jirka Čáp</t>
  </si>
  <si>
    <t>Jirka</t>
  </si>
  <si>
    <t>Petr Krásný</t>
  </si>
  <si>
    <t>Diana</t>
  </si>
  <si>
    <t>Šebo</t>
  </si>
  <si>
    <t>Jarda Brož</t>
  </si>
  <si>
    <t>Aleš I.</t>
  </si>
  <si>
    <t>Fejla</t>
  </si>
  <si>
    <t>Žíla</t>
  </si>
  <si>
    <t>Pavel Podv.</t>
  </si>
  <si>
    <t>Kysla</t>
  </si>
  <si>
    <t>Michal Inf.</t>
  </si>
  <si>
    <t>Petr Inf.</t>
  </si>
  <si>
    <t>Richard Štefanča</t>
  </si>
  <si>
    <t>David Kovář</t>
  </si>
  <si>
    <t>Petr Týč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</si>
  <si>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</si>
  <si>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</si>
  <si>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</si>
  <si>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</si>
  <si>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</si>
  <si>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</si>
  <si>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</si>
  <si>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</si>
  <si>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</si>
  <si>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Lukáš</t>
  </si>
  <si>
    <t>Karel Inf.</t>
  </si>
  <si>
    <t>Dušan</t>
  </si>
  <si>
    <t>Robert Inf.</t>
  </si>
  <si>
    <t>Láďa Picek</t>
  </si>
  <si>
    <t>Martin Šíla</t>
  </si>
  <si>
    <t>Zbyněk Luňáček</t>
  </si>
  <si>
    <t>Ivan Kudrna</t>
  </si>
  <si>
    <t>Iveta Komárová</t>
  </si>
  <si>
    <t>59.</t>
  </si>
  <si>
    <t>60.</t>
  </si>
  <si>
    <t>61.</t>
  </si>
  <si>
    <t>62.</t>
  </si>
  <si>
    <t>63.</t>
  </si>
  <si>
    <t>64.</t>
  </si>
  <si>
    <t>65.</t>
  </si>
  <si>
    <t>66.</t>
  </si>
  <si>
    <t>Luděk Resl</t>
  </si>
  <si>
    <t>Sezóna</t>
  </si>
  <si>
    <t>Gólů v sezóně</t>
  </si>
  <si>
    <t>Součty a průměry</t>
  </si>
  <si>
    <t>Vašek Matoušek</t>
  </si>
  <si>
    <t>Tyčus</t>
  </si>
  <si>
    <t>Michal</t>
  </si>
  <si>
    <t>67.</t>
  </si>
  <si>
    <t>Pavel Nepovím jun.</t>
  </si>
  <si>
    <t>Sezón</t>
  </si>
  <si>
    <t>Průměr/sezónu</t>
  </si>
  <si>
    <t>2009/20010</t>
  </si>
  <si>
    <t>2009/2010</t>
  </si>
  <si>
    <t>20010/2011</t>
  </si>
  <si>
    <t>2010/2011</t>
  </si>
  <si>
    <t>Jakub Resl</t>
  </si>
  <si>
    <t>Ondra Resl</t>
  </si>
  <si>
    <t>Láďa</t>
  </si>
  <si>
    <t>Marek Weber</t>
  </si>
  <si>
    <t>Honzík Sabo</t>
  </si>
  <si>
    <t>Jan Sabo</t>
  </si>
  <si>
    <t>Petr</t>
  </si>
  <si>
    <t>Martin E</t>
  </si>
  <si>
    <t>Martin od Aleše</t>
  </si>
  <si>
    <t>Marek</t>
  </si>
  <si>
    <t>Honza</t>
  </si>
  <si>
    <t>Luboš Mrva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</si>
  <si>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</si>
  <si>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</si>
  <si>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</si>
  <si>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</si>
  <si>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</si>
  <si>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</si>
  <si>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</si>
  <si>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</si>
  <si>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</si>
  <si>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</si>
  <si>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</si>
  <si>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</si>
  <si>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Pepa Hlaváček</t>
  </si>
  <si>
    <t>Zdeněk</t>
  </si>
  <si>
    <t>Míša Košutová</t>
  </si>
  <si>
    <t>Miloň</t>
  </si>
  <si>
    <t>Marek Košut</t>
  </si>
  <si>
    <t>Zdeněk od Heřmana</t>
  </si>
  <si>
    <t>Ota</t>
  </si>
  <si>
    <t>80.</t>
  </si>
  <si>
    <t>81.</t>
  </si>
  <si>
    <t>82.</t>
  </si>
  <si>
    <t>83.</t>
  </si>
  <si>
    <t>84.</t>
  </si>
  <si>
    <t>85.</t>
  </si>
  <si>
    <t>86.</t>
  </si>
  <si>
    <t>87.</t>
  </si>
  <si>
    <t>2011/2012</t>
  </si>
  <si>
    <t>Martin Sláma</t>
  </si>
  <si>
    <t>Nikola Zárubová</t>
  </si>
  <si>
    <t>Radim Kotoulek</t>
  </si>
  <si>
    <t>Honza B. od Mlynáře</t>
  </si>
  <si>
    <t>Ondra Ipser</t>
  </si>
  <si>
    <t>Pavel Jezdinský</t>
  </si>
  <si>
    <t>David Vacek</t>
  </si>
  <si>
    <t>Tomáš od Táborského</t>
  </si>
  <si>
    <t>Miroslav Štolovský</t>
  </si>
  <si>
    <t>Josef Kurčík</t>
  </si>
  <si>
    <t>Helena Karpišová</t>
  </si>
  <si>
    <t>Michal karpiš</t>
  </si>
  <si>
    <t>Matěj Mikula</t>
  </si>
  <si>
    <t>Jan Mikula</t>
  </si>
  <si>
    <t>Pepa Morkes</t>
  </si>
  <si>
    <t>Martin Ročeň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</si>
  <si>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</si>
  <si>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</si>
  <si>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</si>
  <si>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</si>
  <si>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</si>
  <si>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</si>
  <si>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</si>
  <si>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</si>
  <si>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</si>
  <si>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</si>
  <si>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</si>
  <si>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Michal Karpiš</t>
  </si>
  <si>
    <t>99.</t>
  </si>
  <si>
    <t>100.</t>
  </si>
  <si>
    <t>101.</t>
  </si>
  <si>
    <t>Jirka Kareš</t>
  </si>
  <si>
    <t>sezón</t>
  </si>
  <si>
    <t>průměr na sezónu</t>
  </si>
  <si>
    <t>CELKEM</t>
  </si>
  <si>
    <t>Průměr na sezónu</t>
  </si>
  <si>
    <t>2012/2013</t>
  </si>
  <si>
    <t>Olda Mašek</t>
  </si>
  <si>
    <t>Christine Mc Connell</t>
  </si>
  <si>
    <t>Cristine Mc Connell</t>
  </si>
  <si>
    <t>Nutná kontrola součtů</t>
  </si>
  <si>
    <t>102.</t>
  </si>
  <si>
    <t>103.</t>
  </si>
  <si>
    <t>Tabulka střelců za posledních 9 sezón</t>
  </si>
  <si>
    <t>104.</t>
  </si>
  <si>
    <t>Petr Hrubeš</t>
  </si>
  <si>
    <t>Nejlepší výkon historie</t>
  </si>
  <si>
    <t>Nejlepší výkon roku</t>
  </si>
  <si>
    <t>Nejlepší osobní výkon hráče</t>
  </si>
  <si>
    <t>2. a 3. nejlepší výkon roku</t>
  </si>
  <si>
    <t>jméno</t>
  </si>
  <si>
    <t>počet</t>
  </si>
  <si>
    <t>další</t>
  </si>
  <si>
    <t>Rekord</t>
  </si>
  <si>
    <t>Žena s největším počtem  gólů v sezóně</t>
  </si>
  <si>
    <t>Nejvíce vstřelených gólů v sezóně</t>
  </si>
  <si>
    <t>Nejméně vstřelených gólů v sezóně</t>
  </si>
  <si>
    <t>Jan Fárka, Ivo Panchártek</t>
  </si>
  <si>
    <t>Hráč, který nejčastěji vstřelil více jak 200 gólů v sezóně</t>
  </si>
  <si>
    <t>Sezóna, kdy nejvíce střelců vstřelilo více jak 200 gólů</t>
  </si>
  <si>
    <t>Sezóna, kdy nejvíce střelců vstřelilo více jak 100 gólů</t>
  </si>
  <si>
    <t>Nejvyšší průměr vstřelených gólů na sezónu</t>
  </si>
  <si>
    <t>Žena s nejvyšším průměrem gólů na sezónu</t>
  </si>
  <si>
    <t>probíhá</t>
  </si>
  <si>
    <t>Nejčastější vítěz soutěže střelců</t>
  </si>
  <si>
    <t>Nejčastější vítězka soutěže střelkyň</t>
  </si>
  <si>
    <t>R E K O R D Y</t>
  </si>
  <si>
    <t>Nejvíce bodů v sezóně</t>
  </si>
  <si>
    <t>Žena s největším počtem  bodů v sezóně</t>
  </si>
  <si>
    <t>Žena s největším počtem bodů</t>
  </si>
  <si>
    <t>Nejvíce získaných bodů v historii</t>
  </si>
  <si>
    <t>Nejvíce rozdaných bodů v sezóně</t>
  </si>
  <si>
    <t>Nejméně rozdaných bodů v sezóně</t>
  </si>
  <si>
    <t>Hráč, který nejčastěji získal více jak 200 bodů v sezóně</t>
  </si>
  <si>
    <t>2x</t>
  </si>
  <si>
    <t>8x</t>
  </si>
  <si>
    <t>4x</t>
  </si>
  <si>
    <t>3x</t>
  </si>
  <si>
    <t>Sezóna, kdy nejvíce hráčů získalo více jak 200 bodů</t>
  </si>
  <si>
    <t>Sezóna, kdy nejvíce hráčů získalo více jak 100 bodů</t>
  </si>
  <si>
    <t>Nejvyšší průměr získaných bodů na sezónu</t>
  </si>
  <si>
    <t>Žena s nejvyšším průměrem bodů na sezónu</t>
  </si>
  <si>
    <t>Nejčastější vítěz soutěže v bodování</t>
  </si>
  <si>
    <t>Nejčastější vítězka soutěže bodování mezi ženami</t>
  </si>
  <si>
    <t>Nejvíce hracích dnů za sebou bez prohry</t>
  </si>
  <si>
    <t>Nejvíce hracích dnů za sebou bez výhry</t>
  </si>
  <si>
    <t>Nejvíce vstřelených gólů v jednom dni</t>
  </si>
  <si>
    <t>Sledováno od sezóny 2012/2013</t>
  </si>
  <si>
    <t>Nejvíce dnů za sebou bez vstřeleného gólu</t>
  </si>
  <si>
    <t>Nejčastější střelec dne v jedné sezóně</t>
  </si>
  <si>
    <t>Nejčastější hráč dne v jedné sezóně</t>
  </si>
  <si>
    <t>16. ledna 2013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</si>
  <si>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13 000 </t>
    </r>
    <r>
      <rPr>
        <sz val="10"/>
        <rFont val="Arial CE"/>
        <family val="0"/>
      </rPr>
      <t>vstřelil</t>
    </r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</si>
  <si>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12 000 </t>
    </r>
    <r>
      <rPr>
        <sz val="10"/>
        <rFont val="Arial CE"/>
        <family val="0"/>
      </rPr>
      <t>vstřelil</t>
    </r>
  </si>
  <si>
    <t>Nejvíce bodů v jednom dni</t>
  </si>
  <si>
    <t>3 hráči</t>
  </si>
  <si>
    <t>Počet hráčů, kdy v jednom dni vstřelili 10 a více gólů</t>
  </si>
  <si>
    <t>17. října 2012, 9. ledna 2013</t>
  </si>
  <si>
    <t>2 hráči</t>
  </si>
  <si>
    <t>31.10., 7. 1. a  19.12 2012</t>
  </si>
  <si>
    <t>Hráč s největším počtem dnů, kdy v sezóně vstřelil více jak 10 gólů</t>
  </si>
  <si>
    <t>Den, kdy nejvíce hráčů nevyhrálo ani jeden zápas</t>
  </si>
  <si>
    <t>Počet hráčů</t>
  </si>
  <si>
    <t>Počet střelců</t>
  </si>
  <si>
    <t>Sezóna s největším počtem střelců</t>
  </si>
  <si>
    <t>Sezóna s nejmenším počtem střelců</t>
  </si>
  <si>
    <t>Sezóna s největším počtem hráčů</t>
  </si>
  <si>
    <t>Nejvíce odehraných sezón</t>
  </si>
  <si>
    <t>9 sezón</t>
  </si>
  <si>
    <t>7 hráčů</t>
  </si>
  <si>
    <t>Jiří Kareš</t>
  </si>
  <si>
    <t>9. května 2012</t>
  </si>
  <si>
    <t>Nejvíce bodů</t>
  </si>
  <si>
    <t>Nejlepší bodový průměr</t>
  </si>
  <si>
    <t>Hráč dne</t>
  </si>
  <si>
    <t>Průměr</t>
  </si>
  <si>
    <t>Počet</t>
  </si>
  <si>
    <t>Nejvíce gólů</t>
  </si>
  <si>
    <t>Ženy</t>
  </si>
  <si>
    <t>Přehled vítězů bodování</t>
  </si>
  <si>
    <t>Přehled nejlepší střelců</t>
  </si>
  <si>
    <t>Nejlepší gólpvý průměr</t>
  </si>
  <si>
    <t>Střelec dne</t>
  </si>
  <si>
    <t>Všichni</t>
  </si>
  <si>
    <t>14x</t>
  </si>
  <si>
    <t>Nejčastější střelec dne - ženy v  jedné sezóně</t>
  </si>
  <si>
    <t>Střelec s největším počtem gólů v sezóně</t>
  </si>
  <si>
    <t>Nejlepší střelecký průměr v sezóně</t>
  </si>
  <si>
    <t>Ženský nejleší střelecky průměr v sezóně</t>
  </si>
  <si>
    <t>Nejvíce dnů bez vstřeleného gólu v sezóně</t>
  </si>
  <si>
    <t>Nejvyšší bodový průměr v jedné sezóně</t>
  </si>
  <si>
    <t>Žena s nejvyšším bodovým průměrem v sezóně</t>
  </si>
  <si>
    <t>Žena nejčastěji hráčem dne v jedné sezóně</t>
  </si>
  <si>
    <t>oprava</t>
  </si>
  <si>
    <t>27. října 2011</t>
  </si>
  <si>
    <t>17. března 2010</t>
  </si>
  <si>
    <t>4.března 2009</t>
  </si>
  <si>
    <t>Nejvíce vstřelených gólů v historii</t>
  </si>
  <si>
    <t>sezóna</t>
  </si>
  <si>
    <t>Zdeněk Jirsa</t>
  </si>
  <si>
    <t>Body za posledních 9 sezón</t>
  </si>
  <si>
    <t>11x</t>
  </si>
  <si>
    <t>Karel Fišr</t>
  </si>
  <si>
    <t>Sezóna s nejmenším počtem hráčů</t>
  </si>
  <si>
    <t>Míša Kušutová</t>
  </si>
  <si>
    <t>Počet hráčů, kteří vstřelili více jak 200 gólů v sezóně</t>
  </si>
  <si>
    <t>Počet hráčů, kteří dosáhli více jak 200 bodů v sezóně</t>
  </si>
  <si>
    <t>105.</t>
  </si>
  <si>
    <t>Libor Dvořák</t>
  </si>
  <si>
    <t>2011/2012, 2012/2013</t>
  </si>
  <si>
    <t>Nejlepší střelecké výkony v sézóně</t>
  </si>
  <si>
    <t>Pořadí</t>
  </si>
  <si>
    <t>Střelec</t>
  </si>
  <si>
    <t>Muži</t>
  </si>
  <si>
    <t>Nejlepší bodové výkony v sézóně</t>
  </si>
  <si>
    <t>Hráčka</t>
  </si>
  <si>
    <t>Více jak</t>
  </si>
  <si>
    <t>Jan Fárka, David Záruba</t>
  </si>
  <si>
    <t>2009/2010, 2012/2013</t>
  </si>
  <si>
    <t>hráči nad 200 bodů</t>
  </si>
  <si>
    <t>hráči nad 100 bodů</t>
  </si>
  <si>
    <t>nad 100 gólů v sezoně</t>
  </si>
  <si>
    <t>nad 200 gólů v sezoně</t>
  </si>
  <si>
    <t>Jan Fárka, Ivo Panchártek, Aleš Andrlík, Pavel, Mlynář, Pavel Nepovím,David Záruba, Martin Ročeň</t>
  </si>
  <si>
    <t>Žena s nejvěším počtem gólů v historii</t>
  </si>
  <si>
    <t>106.</t>
  </si>
  <si>
    <t>107.</t>
  </si>
  <si>
    <t>Monika Karbanová</t>
  </si>
  <si>
    <t>Miroslav Theodor</t>
  </si>
  <si>
    <t>16x</t>
  </si>
  <si>
    <t>108.</t>
  </si>
  <si>
    <t>Matyáš Panchártek</t>
  </si>
  <si>
    <t>Pavel Mlynář, Zbyněk Mlynář, David Záruba</t>
  </si>
  <si>
    <t>Nejmladší hráč</t>
  </si>
  <si>
    <t>Nejmladší střelec</t>
  </si>
  <si>
    <t>5. června 2013</t>
  </si>
  <si>
    <t>8 let 6 měsíců 26 dní</t>
  </si>
  <si>
    <t>Počet heracích dnů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</si>
</sst>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  <numFmt numFmtId="169" formatCode="0.0000"/>
    <numFmt numFmtId="170" formatCode="0.00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20"/>
      <name val="Arial CE"/>
      <family val="0"/>
    </font>
    <font>
      <b/>
      <sz val="28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trike/>
      <sz val="10"/>
      <name val="Arial CE"/>
      <family val="0"/>
    </font>
    <font>
      <b/>
      <strike/>
      <sz val="10"/>
      <name val="Arial CE"/>
      <family val="0"/>
    </font>
    <font>
      <strike/>
      <sz val="9"/>
      <name val="Arial CE"/>
      <family val="0"/>
    </font>
    <font>
      <b/>
      <strike/>
      <sz val="9"/>
      <name val="Arial CE"/>
      <family val="0"/>
    </font>
    <font>
      <b/>
      <sz val="20"/>
      <name val="Arial CE"/>
      <family val="0"/>
    </font>
    <font>
      <b/>
      <sz val="9"/>
      <name val="Arial CE"/>
      <family val="0"/>
    </font>
    <font>
      <b/>
      <u val="single"/>
      <sz val="10"/>
      <color indexed="10"/>
      <name val="Arial CE"/>
      <family val="0"/>
    </font>
    <font>
      <b/>
      <i/>
      <sz val="10"/>
      <name val="Arial CE"/>
      <family val="0"/>
    </font>
    <font>
      <sz val="6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10"/>
      <name val="Cambria"/>
      <family val="1"/>
    </font>
    <font>
      <strike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/>
    </xf>
    <xf numFmtId="0" fontId="0" fillId="7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16" borderId="12" xfId="0" applyFont="1" applyFill="1" applyBorder="1" applyAlignment="1">
      <alignment/>
    </xf>
    <xf numFmtId="0" fontId="4" fillId="16" borderId="12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7" borderId="10" xfId="0" applyFont="1" applyFill="1" applyBorder="1" applyAlignment="1">
      <alignment/>
    </xf>
    <xf numFmtId="0" fontId="7" fillId="7" borderId="10" xfId="0" applyFont="1" applyFill="1" applyBorder="1" applyAlignment="1">
      <alignment horizontal="center"/>
    </xf>
    <xf numFmtId="1" fontId="0" fillId="34" borderId="0" xfId="0" applyNumberFormat="1" applyFill="1" applyAlignment="1">
      <alignment/>
    </xf>
    <xf numFmtId="0" fontId="7" fillId="39" borderId="1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4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2" fillId="4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" fontId="4" fillId="33" borderId="15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40" borderId="0" xfId="0" applyFont="1" applyFill="1" applyAlignment="1">
      <alignment/>
    </xf>
    <xf numFmtId="0" fontId="7" fillId="0" borderId="17" xfId="0" applyFont="1" applyFill="1" applyBorder="1" applyAlignment="1">
      <alignment/>
    </xf>
    <xf numFmtId="1" fontId="4" fillId="33" borderId="17" xfId="0" applyNumberFormat="1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" fontId="4" fillId="33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4" fillId="35" borderId="28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12" fillId="34" borderId="24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10" borderId="25" xfId="0" applyFont="1" applyFill="1" applyBorder="1" applyAlignment="1">
      <alignment/>
    </xf>
    <xf numFmtId="0" fontId="3" fillId="34" borderId="25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/>
    </xf>
    <xf numFmtId="0" fontId="0" fillId="10" borderId="0" xfId="0" applyFont="1" applyFill="1" applyAlignment="1">
      <alignment/>
    </xf>
    <xf numFmtId="0" fontId="7" fillId="10" borderId="29" xfId="0" applyFont="1" applyFill="1" applyBorder="1" applyAlignment="1">
      <alignment/>
    </xf>
    <xf numFmtId="0" fontId="7" fillId="10" borderId="0" xfId="0" applyFont="1" applyFill="1" applyAlignment="1">
      <alignment/>
    </xf>
    <xf numFmtId="0" fontId="7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10" borderId="3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32" xfId="0" applyFont="1" applyFill="1" applyBorder="1" applyAlignment="1">
      <alignment horizontal="center"/>
    </xf>
    <xf numFmtId="0" fontId="0" fillId="2" borderId="33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6" borderId="33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34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7" borderId="34" xfId="0" applyFill="1" applyBorder="1" applyAlignment="1">
      <alignment/>
    </xf>
    <xf numFmtId="0" fontId="0" fillId="2" borderId="34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/>
    </xf>
    <xf numFmtId="0" fontId="15" fillId="34" borderId="13" xfId="0" applyFont="1" applyFill="1" applyBorder="1" applyAlignment="1">
      <alignment horizontal="center"/>
    </xf>
    <xf numFmtId="0" fontId="4" fillId="34" borderId="38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4" borderId="34" xfId="0" applyFill="1" applyBorder="1" applyAlignment="1">
      <alignment horizontal="center"/>
    </xf>
    <xf numFmtId="0" fontId="0" fillId="4" borderId="34" xfId="0" applyFill="1" applyBorder="1" applyAlignment="1">
      <alignment/>
    </xf>
    <xf numFmtId="0" fontId="3" fillId="0" borderId="13" xfId="0" applyFont="1" applyBorder="1" applyAlignment="1">
      <alignment horizontal="center"/>
    </xf>
    <xf numFmtId="0" fontId="0" fillId="10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4" fillId="8" borderId="39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0" borderId="34" xfId="0" applyFill="1" applyBorder="1" applyAlignment="1">
      <alignment/>
    </xf>
    <xf numFmtId="0" fontId="3" fillId="0" borderId="10" xfId="0" applyFont="1" applyBorder="1" applyAlignment="1">
      <alignment/>
    </xf>
    <xf numFmtId="0" fontId="3" fillId="41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18" borderId="13" xfId="0" applyFont="1" applyFill="1" applyBorder="1" applyAlignment="1">
      <alignment horizontal="center"/>
    </xf>
    <xf numFmtId="0" fontId="3" fillId="18" borderId="43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3" fillId="18" borderId="32" xfId="0" applyFont="1" applyFill="1" applyBorder="1" applyAlignment="1">
      <alignment horizontal="center"/>
    </xf>
    <xf numFmtId="0" fontId="3" fillId="18" borderId="44" xfId="0" applyFont="1" applyFill="1" applyBorder="1" applyAlignment="1">
      <alignment/>
    </xf>
    <xf numFmtId="0" fontId="0" fillId="18" borderId="45" xfId="0" applyFill="1" applyBorder="1" applyAlignment="1">
      <alignment/>
    </xf>
    <xf numFmtId="0" fontId="3" fillId="13" borderId="13" xfId="0" applyFont="1" applyFill="1" applyBorder="1" applyAlignment="1">
      <alignment horizontal="center"/>
    </xf>
    <xf numFmtId="0" fontId="3" fillId="13" borderId="43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32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8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40" borderId="3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40" borderId="47" xfId="0" applyFont="1" applyFill="1" applyBorder="1" applyAlignment="1">
      <alignment horizontal="center"/>
    </xf>
    <xf numFmtId="0" fontId="18" fillId="40" borderId="48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7" borderId="30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1" fillId="7" borderId="49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3" fillId="7" borderId="25" xfId="0" applyFont="1" applyFill="1" applyBorder="1" applyAlignment="1">
      <alignment/>
    </xf>
    <xf numFmtId="0" fontId="0" fillId="10" borderId="21" xfId="0" applyFont="1" applyFill="1" applyBorder="1" applyAlignment="1">
      <alignment/>
    </xf>
    <xf numFmtId="0" fontId="0" fillId="0" borderId="30" xfId="0" applyBorder="1" applyAlignment="1">
      <alignment/>
    </xf>
    <xf numFmtId="0" fontId="7" fillId="0" borderId="20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2" fillId="34" borderId="5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0" fillId="6" borderId="51" xfId="0" applyFill="1" applyBorder="1" applyAlignment="1">
      <alignment/>
    </xf>
    <xf numFmtId="0" fontId="19" fillId="6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7" borderId="17" xfId="0" applyFont="1" applyFill="1" applyBorder="1" applyAlignment="1">
      <alignment/>
    </xf>
    <xf numFmtId="0" fontId="7" fillId="7" borderId="17" xfId="0" applyFont="1" applyFill="1" applyBorder="1" applyAlignment="1">
      <alignment horizontal="center"/>
    </xf>
    <xf numFmtId="1" fontId="3" fillId="40" borderId="10" xfId="0" applyNumberFormat="1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center"/>
    </xf>
    <xf numFmtId="0" fontId="3" fillId="42" borderId="43" xfId="0" applyFont="1" applyFill="1" applyBorder="1" applyAlignment="1">
      <alignment horizontal="center"/>
    </xf>
    <xf numFmtId="0" fontId="3" fillId="42" borderId="12" xfId="0" applyFont="1" applyFill="1" applyBorder="1" applyAlignment="1">
      <alignment horizontal="center"/>
    </xf>
    <xf numFmtId="0" fontId="3" fillId="42" borderId="32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4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3" fillId="34" borderId="14" xfId="0" applyNumberFormat="1" applyFon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7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4" fillId="36" borderId="14" xfId="0" applyNumberFormat="1" applyFont="1" applyFill="1" applyBorder="1" applyAlignment="1">
      <alignment horizontal="center"/>
    </xf>
    <xf numFmtId="1" fontId="0" fillId="40" borderId="15" xfId="0" applyNumberFormat="1" applyFill="1" applyBorder="1" applyAlignment="1">
      <alignment/>
    </xf>
    <xf numFmtId="1" fontId="0" fillId="34" borderId="15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0" fontId="11" fillId="0" borderId="45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43" borderId="14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3" fillId="34" borderId="23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0" fillId="44" borderId="10" xfId="0" applyFill="1" applyBorder="1" applyAlignment="1">
      <alignment/>
    </xf>
    <xf numFmtId="0" fontId="3" fillId="45" borderId="10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8" fillId="13" borderId="10" xfId="0" applyFont="1" applyFill="1" applyBorder="1" applyAlignment="1">
      <alignment/>
    </xf>
    <xf numFmtId="0" fontId="18" fillId="6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40" borderId="1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15" xfId="0" applyBorder="1" applyAlignment="1">
      <alignment/>
    </xf>
    <xf numFmtId="0" fontId="4" fillId="16" borderId="11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18" xfId="0" applyBorder="1" applyAlignment="1">
      <alignment/>
    </xf>
    <xf numFmtId="0" fontId="0" fillId="4" borderId="14" xfId="0" applyFill="1" applyBorder="1" applyAlignment="1">
      <alignment horizontal="left"/>
    </xf>
    <xf numFmtId="0" fontId="0" fillId="4" borderId="53" xfId="0" applyFill="1" applyBorder="1" applyAlignment="1">
      <alignment/>
    </xf>
    <xf numFmtId="0" fontId="0" fillId="4" borderId="15" xfId="0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0" fillId="17" borderId="14" xfId="0" applyFill="1" applyBorder="1" applyAlignment="1">
      <alignment/>
    </xf>
    <xf numFmtId="0" fontId="0" fillId="17" borderId="53" xfId="0" applyFill="1" applyBorder="1" applyAlignment="1">
      <alignment/>
    </xf>
    <xf numFmtId="0" fontId="0" fillId="17" borderId="15" xfId="0" applyFill="1" applyBorder="1" applyAlignment="1">
      <alignment/>
    </xf>
    <xf numFmtId="1" fontId="16" fillId="40" borderId="14" xfId="0" applyNumberFormat="1" applyFont="1" applyFill="1" applyBorder="1" applyAlignment="1">
      <alignment horizontal="center"/>
    </xf>
    <xf numFmtId="1" fontId="3" fillId="7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" fontId="4" fillId="16" borderId="55" xfId="0" applyNumberFormat="1" applyFont="1" applyFill="1" applyBorder="1" applyAlignment="1">
      <alignment horizontal="center"/>
    </xf>
    <xf numFmtId="0" fontId="4" fillId="16" borderId="56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35" borderId="3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7" borderId="23" xfId="0" applyFont="1" applyFill="1" applyBorder="1" applyAlignment="1">
      <alignment/>
    </xf>
    <xf numFmtId="0" fontId="0" fillId="7" borderId="24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39" fillId="7" borderId="2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1" fillId="6" borderId="15" xfId="0" applyFont="1" applyFill="1" applyBorder="1" applyAlignment="1">
      <alignment horizontal="center"/>
    </xf>
    <xf numFmtId="0" fontId="21" fillId="16" borderId="10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40" fillId="6" borderId="10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" fillId="19" borderId="14" xfId="0" applyFont="1" applyFill="1" applyBorder="1" applyAlignment="1">
      <alignment horizontal="center"/>
    </xf>
    <xf numFmtId="0" fontId="3" fillId="19" borderId="5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10" borderId="51" xfId="0" applyFill="1" applyBorder="1" applyAlignment="1">
      <alignment horizontal="center"/>
    </xf>
    <xf numFmtId="0" fontId="3" fillId="18" borderId="44" xfId="0" applyFont="1" applyFill="1" applyBorder="1" applyAlignment="1">
      <alignment horizontal="center"/>
    </xf>
    <xf numFmtId="0" fontId="3" fillId="18" borderId="45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4.00390625" style="0" bestFit="1" customWidth="1"/>
    <col min="2" max="2" width="19.125" style="0" customWidth="1"/>
    <col min="3" max="6" width="9.625" style="0" bestFit="1" customWidth="1"/>
    <col min="7" max="8" width="9.625" style="0" customWidth="1"/>
    <col min="9" max="9" width="9.625" style="0" bestFit="1" customWidth="1"/>
    <col min="10" max="11" width="9.625" style="0" customWidth="1"/>
    <col min="12" max="12" width="9.375" style="3" bestFit="1" customWidth="1"/>
    <col min="13" max="13" width="6.75390625" style="1" bestFit="1" customWidth="1"/>
    <col min="14" max="14" width="15.75390625" style="0" customWidth="1"/>
    <col min="15" max="15" width="4.375" style="0" customWidth="1"/>
    <col min="16" max="16" width="4.25390625" style="0" customWidth="1"/>
  </cols>
  <sheetData>
    <row r="1" ht="36.75">
      <c r="B1" s="20" t="s">
        <v>332</v>
      </c>
    </row>
    <row r="2" spans="2:16" ht="26.25">
      <c r="B2" s="13" t="s">
        <v>52</v>
      </c>
      <c r="C2" s="370" t="s">
        <v>138</v>
      </c>
      <c r="D2" s="371"/>
      <c r="E2" s="371"/>
      <c r="F2" s="371"/>
      <c r="G2" s="371"/>
      <c r="H2" s="371"/>
      <c r="I2" s="371"/>
      <c r="J2" s="371"/>
      <c r="K2" s="372"/>
      <c r="L2" s="368" t="s">
        <v>140</v>
      </c>
      <c r="M2" s="369"/>
      <c r="N2" s="369"/>
      <c r="O2" s="373" t="s">
        <v>348</v>
      </c>
      <c r="P2" s="373"/>
    </row>
    <row r="3" spans="2:16" ht="16.5" thickBot="1">
      <c r="B3" s="5" t="s">
        <v>0</v>
      </c>
      <c r="C3" s="5" t="s">
        <v>45</v>
      </c>
      <c r="D3" s="5" t="s">
        <v>46</v>
      </c>
      <c r="E3" s="5" t="s">
        <v>47</v>
      </c>
      <c r="F3" s="54" t="s">
        <v>48</v>
      </c>
      <c r="G3" s="5" t="s">
        <v>49</v>
      </c>
      <c r="H3" s="5" t="s">
        <v>149</v>
      </c>
      <c r="I3" s="5" t="s">
        <v>151</v>
      </c>
      <c r="J3" s="5" t="s">
        <v>191</v>
      </c>
      <c r="K3" s="35" t="s">
        <v>228</v>
      </c>
      <c r="L3" s="14" t="s">
        <v>50</v>
      </c>
      <c r="M3" s="5" t="s">
        <v>146</v>
      </c>
      <c r="N3" s="285" t="s">
        <v>147</v>
      </c>
      <c r="O3" s="310">
        <v>200</v>
      </c>
      <c r="P3" s="310">
        <v>100</v>
      </c>
    </row>
    <row r="4" spans="1:18" s="7" customFormat="1" ht="16.5" thickBot="1">
      <c r="A4" s="16" t="s">
        <v>1</v>
      </c>
      <c r="B4" s="11" t="s">
        <v>21</v>
      </c>
      <c r="C4" s="18">
        <v>190</v>
      </c>
      <c r="D4" s="18">
        <v>130</v>
      </c>
      <c r="E4" s="52">
        <v>186</v>
      </c>
      <c r="F4" s="55">
        <v>193</v>
      </c>
      <c r="G4" s="53">
        <v>173</v>
      </c>
      <c r="H4" s="18">
        <v>146</v>
      </c>
      <c r="I4" s="9">
        <v>91</v>
      </c>
      <c r="J4" s="18">
        <v>133</v>
      </c>
      <c r="K4" s="9">
        <v>157</v>
      </c>
      <c r="L4" s="29">
        <f aca="true" t="shared" si="0" ref="L4:L35">SUM(C4:K4)</f>
        <v>1399</v>
      </c>
      <c r="M4" s="17">
        <f aca="true" t="shared" si="1" ref="M4:M35">COUNTIF(C4:K4,"&gt;0")</f>
        <v>9</v>
      </c>
      <c r="N4" s="303">
        <f aca="true" t="shared" si="2" ref="N4:N35">L4/M4</f>
        <v>155.44444444444446</v>
      </c>
      <c r="O4" s="302">
        <f aca="true" t="shared" si="3" ref="O4:O35">COUNTIF(C4:K4,"&gt;=200")</f>
        <v>0</v>
      </c>
      <c r="P4" s="271">
        <f aca="true" t="shared" si="4" ref="P4:P35">COUNTIF(C4:K4,"&gt;=100")</f>
        <v>8</v>
      </c>
      <c r="Q4" s="106"/>
      <c r="R4" s="7" t="s">
        <v>238</v>
      </c>
    </row>
    <row r="5" spans="1:18" s="7" customFormat="1" ht="16.5" thickBot="1">
      <c r="A5" s="16" t="s">
        <v>2</v>
      </c>
      <c r="B5" s="11" t="s">
        <v>24</v>
      </c>
      <c r="C5" s="9">
        <v>142</v>
      </c>
      <c r="D5" s="9">
        <v>84</v>
      </c>
      <c r="E5" s="56">
        <v>95</v>
      </c>
      <c r="F5" s="55">
        <v>178</v>
      </c>
      <c r="G5" s="58">
        <v>160</v>
      </c>
      <c r="H5" s="9">
        <v>134</v>
      </c>
      <c r="I5" s="9">
        <v>111</v>
      </c>
      <c r="J5" s="16">
        <v>120</v>
      </c>
      <c r="K5" s="9">
        <v>136</v>
      </c>
      <c r="L5" s="29">
        <f t="shared" si="0"/>
        <v>1160</v>
      </c>
      <c r="M5" s="17">
        <f t="shared" si="1"/>
        <v>9</v>
      </c>
      <c r="N5" s="304">
        <f t="shared" si="2"/>
        <v>128.88888888888889</v>
      </c>
      <c r="O5" s="302">
        <f t="shared" si="3"/>
        <v>0</v>
      </c>
      <c r="P5" s="358">
        <f t="shared" si="4"/>
        <v>7</v>
      </c>
      <c r="Q5" s="48"/>
      <c r="R5" s="7" t="s">
        <v>239</v>
      </c>
    </row>
    <row r="6" spans="1:18" s="7" customFormat="1" ht="16.5" thickBot="1">
      <c r="A6" s="16" t="s">
        <v>3</v>
      </c>
      <c r="B6" s="19" t="s">
        <v>23</v>
      </c>
      <c r="C6" s="9">
        <v>38</v>
      </c>
      <c r="D6" s="9">
        <v>94</v>
      </c>
      <c r="E6" s="9">
        <v>122</v>
      </c>
      <c r="F6" s="61">
        <v>218</v>
      </c>
      <c r="G6" s="96">
        <v>229</v>
      </c>
      <c r="H6" s="57">
        <v>41</v>
      </c>
      <c r="I6" s="18">
        <v>152</v>
      </c>
      <c r="J6" s="9">
        <v>90</v>
      </c>
      <c r="K6" s="9">
        <v>61</v>
      </c>
      <c r="L6" s="29">
        <f t="shared" si="0"/>
        <v>1045</v>
      </c>
      <c r="M6" s="17">
        <f t="shared" si="1"/>
        <v>9</v>
      </c>
      <c r="N6" s="304">
        <f t="shared" si="2"/>
        <v>116.11111111111111</v>
      </c>
      <c r="O6" s="271">
        <f t="shared" si="3"/>
        <v>2</v>
      </c>
      <c r="P6" s="302">
        <f t="shared" si="4"/>
        <v>4</v>
      </c>
      <c r="Q6" s="49"/>
      <c r="R6" s="7" t="s">
        <v>241</v>
      </c>
    </row>
    <row r="7" spans="1:18" s="7" customFormat="1" ht="16.5" thickBot="1">
      <c r="A7" s="201" t="s">
        <v>4</v>
      </c>
      <c r="B7" s="28" t="s">
        <v>40</v>
      </c>
      <c r="C7" s="9">
        <v>15</v>
      </c>
      <c r="D7" s="9">
        <v>20</v>
      </c>
      <c r="E7" s="63">
        <v>134</v>
      </c>
      <c r="F7" s="234">
        <v>131</v>
      </c>
      <c r="G7" s="60">
        <v>29</v>
      </c>
      <c r="H7" s="9">
        <v>120</v>
      </c>
      <c r="I7" s="16">
        <v>122</v>
      </c>
      <c r="J7" s="9">
        <v>97</v>
      </c>
      <c r="K7" s="367">
        <v>169</v>
      </c>
      <c r="L7" s="29">
        <f t="shared" si="0"/>
        <v>837</v>
      </c>
      <c r="M7" s="17">
        <f t="shared" si="1"/>
        <v>9</v>
      </c>
      <c r="N7" s="304">
        <f t="shared" si="2"/>
        <v>93</v>
      </c>
      <c r="O7" s="302">
        <f t="shared" si="3"/>
        <v>0</v>
      </c>
      <c r="P7" s="358">
        <f t="shared" si="4"/>
        <v>5</v>
      </c>
      <c r="Q7" s="301">
        <v>100</v>
      </c>
      <c r="R7" s="7" t="s">
        <v>240</v>
      </c>
    </row>
    <row r="8" spans="1:17" s="7" customFormat="1" ht="16.5" thickBot="1">
      <c r="A8" s="16" t="s">
        <v>5</v>
      </c>
      <c r="B8" s="11" t="s">
        <v>22</v>
      </c>
      <c r="C8" s="9">
        <v>133</v>
      </c>
      <c r="D8" s="56">
        <v>95</v>
      </c>
      <c r="E8" s="234">
        <v>116</v>
      </c>
      <c r="F8" s="257">
        <v>166</v>
      </c>
      <c r="G8" s="9">
        <v>116</v>
      </c>
      <c r="H8" s="16">
        <v>143</v>
      </c>
      <c r="I8" s="9">
        <v>51</v>
      </c>
      <c r="J8" s="9" t="s">
        <v>42</v>
      </c>
      <c r="K8" s="9" t="s">
        <v>42</v>
      </c>
      <c r="L8" s="29">
        <f t="shared" si="0"/>
        <v>820</v>
      </c>
      <c r="M8" s="17">
        <f t="shared" si="1"/>
        <v>7</v>
      </c>
      <c r="N8" s="304">
        <f t="shared" si="2"/>
        <v>117.14285714285714</v>
      </c>
      <c r="O8" s="302">
        <f t="shared" si="3"/>
        <v>0</v>
      </c>
      <c r="P8" s="358">
        <f t="shared" si="4"/>
        <v>5</v>
      </c>
      <c r="Q8" s="50"/>
    </row>
    <row r="9" spans="1:16" s="7" customFormat="1" ht="16.5" thickBot="1">
      <c r="A9" s="16" t="s">
        <v>6</v>
      </c>
      <c r="B9" s="11" t="s">
        <v>26</v>
      </c>
      <c r="C9" s="9">
        <v>76</v>
      </c>
      <c r="D9" s="56">
        <v>45</v>
      </c>
      <c r="E9" s="234">
        <v>96</v>
      </c>
      <c r="F9" s="57">
        <v>75</v>
      </c>
      <c r="G9" s="9">
        <v>88</v>
      </c>
      <c r="H9" s="9">
        <v>87</v>
      </c>
      <c r="I9" s="9">
        <v>85</v>
      </c>
      <c r="J9" s="240">
        <v>115</v>
      </c>
      <c r="K9" s="9">
        <v>108</v>
      </c>
      <c r="L9" s="29">
        <f t="shared" si="0"/>
        <v>775</v>
      </c>
      <c r="M9" s="17">
        <f t="shared" si="1"/>
        <v>9</v>
      </c>
      <c r="N9" s="304">
        <f t="shared" si="2"/>
        <v>86.11111111111111</v>
      </c>
      <c r="O9" s="302">
        <f t="shared" si="3"/>
        <v>0</v>
      </c>
      <c r="P9" s="302">
        <f t="shared" si="4"/>
        <v>2</v>
      </c>
    </row>
    <row r="10" spans="1:16" s="7" customFormat="1" ht="16.5" thickBot="1">
      <c r="A10" s="16" t="s">
        <v>7</v>
      </c>
      <c r="B10" s="11" t="s">
        <v>29</v>
      </c>
      <c r="C10" s="9" t="s">
        <v>42</v>
      </c>
      <c r="D10" s="9" t="s">
        <v>42</v>
      </c>
      <c r="E10" s="239">
        <v>188</v>
      </c>
      <c r="F10" s="9">
        <v>146</v>
      </c>
      <c r="G10" s="65">
        <v>142</v>
      </c>
      <c r="H10" s="16">
        <v>139</v>
      </c>
      <c r="I10" s="56">
        <v>68</v>
      </c>
      <c r="J10" s="234">
        <v>53</v>
      </c>
      <c r="K10" s="57" t="s">
        <v>42</v>
      </c>
      <c r="L10" s="29">
        <f t="shared" si="0"/>
        <v>736</v>
      </c>
      <c r="M10" s="17">
        <f t="shared" si="1"/>
        <v>6</v>
      </c>
      <c r="N10" s="287">
        <f t="shared" si="2"/>
        <v>122.66666666666667</v>
      </c>
      <c r="O10" s="302">
        <f t="shared" si="3"/>
        <v>0</v>
      </c>
      <c r="P10" s="302">
        <f t="shared" si="4"/>
        <v>4</v>
      </c>
    </row>
    <row r="11" spans="1:16" s="7" customFormat="1" ht="16.5" thickBot="1">
      <c r="A11" s="16" t="s">
        <v>8</v>
      </c>
      <c r="B11" s="11" t="s">
        <v>30</v>
      </c>
      <c r="C11" s="65" t="s">
        <v>42</v>
      </c>
      <c r="D11" s="9" t="s">
        <v>42</v>
      </c>
      <c r="E11" s="9">
        <v>134</v>
      </c>
      <c r="F11" s="52">
        <v>178</v>
      </c>
      <c r="G11" s="55">
        <v>200</v>
      </c>
      <c r="H11" s="57">
        <v>133</v>
      </c>
      <c r="I11" s="9" t="s">
        <v>42</v>
      </c>
      <c r="J11" s="59" t="s">
        <v>42</v>
      </c>
      <c r="K11" s="9">
        <v>19</v>
      </c>
      <c r="L11" s="29">
        <f t="shared" si="0"/>
        <v>664</v>
      </c>
      <c r="M11" s="17">
        <f t="shared" si="1"/>
        <v>5</v>
      </c>
      <c r="N11" s="287">
        <f t="shared" si="2"/>
        <v>132.8</v>
      </c>
      <c r="O11" s="358">
        <f t="shared" si="3"/>
        <v>1</v>
      </c>
      <c r="P11" s="302">
        <f t="shared" si="4"/>
        <v>4</v>
      </c>
    </row>
    <row r="12" spans="1:16" s="7" customFormat="1" ht="16.5" thickBot="1">
      <c r="A12" s="16" t="s">
        <v>9</v>
      </c>
      <c r="B12" s="66" t="s">
        <v>28</v>
      </c>
      <c r="C12" s="234">
        <v>80</v>
      </c>
      <c r="D12" s="57">
        <v>77</v>
      </c>
      <c r="E12" s="9">
        <v>9</v>
      </c>
      <c r="F12" s="9">
        <v>12</v>
      </c>
      <c r="G12" s="59">
        <v>52</v>
      </c>
      <c r="H12" s="9">
        <v>71</v>
      </c>
      <c r="I12" s="240">
        <v>139</v>
      </c>
      <c r="J12" s="9">
        <v>100</v>
      </c>
      <c r="K12" s="9">
        <v>81</v>
      </c>
      <c r="L12" s="29">
        <f t="shared" si="0"/>
        <v>621</v>
      </c>
      <c r="M12" s="17">
        <f t="shared" si="1"/>
        <v>9</v>
      </c>
      <c r="N12" s="304">
        <f t="shared" si="2"/>
        <v>69</v>
      </c>
      <c r="O12" s="302">
        <f t="shared" si="3"/>
        <v>0</v>
      </c>
      <c r="P12" s="302">
        <f t="shared" si="4"/>
        <v>2</v>
      </c>
    </row>
    <row r="13" spans="1:16" s="7" customFormat="1" ht="16.5" thickBot="1">
      <c r="A13" s="137" t="s">
        <v>10</v>
      </c>
      <c r="B13" s="124" t="s">
        <v>25</v>
      </c>
      <c r="C13" s="272">
        <v>143</v>
      </c>
      <c r="D13" s="125">
        <v>79</v>
      </c>
      <c r="E13" s="125">
        <v>119</v>
      </c>
      <c r="F13" s="125">
        <v>55</v>
      </c>
      <c r="G13" s="125">
        <v>96</v>
      </c>
      <c r="H13" s="126">
        <v>128</v>
      </c>
      <c r="I13" s="274" t="s">
        <v>42</v>
      </c>
      <c r="J13" s="275" t="s">
        <v>42</v>
      </c>
      <c r="K13" s="276" t="s">
        <v>42</v>
      </c>
      <c r="L13" s="29">
        <f t="shared" si="0"/>
        <v>620</v>
      </c>
      <c r="M13" s="17">
        <f t="shared" si="1"/>
        <v>6</v>
      </c>
      <c r="N13" s="305">
        <f t="shared" si="2"/>
        <v>103.33333333333333</v>
      </c>
      <c r="O13" s="302">
        <f t="shared" si="3"/>
        <v>0</v>
      </c>
      <c r="P13" s="302">
        <f t="shared" si="4"/>
        <v>3</v>
      </c>
    </row>
    <row r="14" spans="1:16" ht="17.25" thickBot="1" thickTop="1">
      <c r="A14" s="140" t="s">
        <v>11</v>
      </c>
      <c r="B14" s="119" t="s">
        <v>92</v>
      </c>
      <c r="C14" s="120">
        <v>172</v>
      </c>
      <c r="D14" s="121">
        <v>115</v>
      </c>
      <c r="E14" s="122">
        <v>144</v>
      </c>
      <c r="F14" s="59" t="s">
        <v>42</v>
      </c>
      <c r="G14" s="59" t="s">
        <v>42</v>
      </c>
      <c r="H14" s="99" t="s">
        <v>42</v>
      </c>
      <c r="I14" s="59" t="s">
        <v>42</v>
      </c>
      <c r="J14" s="59" t="s">
        <v>42</v>
      </c>
      <c r="K14" s="59" t="s">
        <v>42</v>
      </c>
      <c r="L14" s="123">
        <f t="shared" si="0"/>
        <v>431</v>
      </c>
      <c r="M14" s="17">
        <f t="shared" si="1"/>
        <v>3</v>
      </c>
      <c r="N14" s="306">
        <f t="shared" si="2"/>
        <v>143.66666666666666</v>
      </c>
      <c r="O14" s="302">
        <f t="shared" si="3"/>
        <v>0</v>
      </c>
      <c r="P14" s="302">
        <f t="shared" si="4"/>
        <v>3</v>
      </c>
    </row>
    <row r="15" spans="1:16" ht="16.5" thickBot="1">
      <c r="A15" s="140" t="s">
        <v>12</v>
      </c>
      <c r="B15" s="8" t="s">
        <v>27</v>
      </c>
      <c r="C15" s="68" t="s">
        <v>42</v>
      </c>
      <c r="D15" s="56" t="s">
        <v>42</v>
      </c>
      <c r="E15" s="62">
        <v>140</v>
      </c>
      <c r="F15" s="57">
        <v>130</v>
      </c>
      <c r="G15" s="9">
        <v>80</v>
      </c>
      <c r="H15" s="9">
        <v>28</v>
      </c>
      <c r="I15" s="9">
        <v>3</v>
      </c>
      <c r="J15" s="9" t="s">
        <v>42</v>
      </c>
      <c r="K15" s="9" t="s">
        <v>42</v>
      </c>
      <c r="L15" s="29">
        <f t="shared" si="0"/>
        <v>381</v>
      </c>
      <c r="M15" s="17">
        <f t="shared" si="1"/>
        <v>5</v>
      </c>
      <c r="N15" s="304">
        <f t="shared" si="2"/>
        <v>76.2</v>
      </c>
      <c r="O15" s="302">
        <f t="shared" si="3"/>
        <v>0</v>
      </c>
      <c r="P15" s="302">
        <f t="shared" si="4"/>
        <v>2</v>
      </c>
    </row>
    <row r="16" spans="1:16" ht="16.5" thickBot="1">
      <c r="A16" s="140" t="s">
        <v>13</v>
      </c>
      <c r="B16" s="103" t="s">
        <v>44</v>
      </c>
      <c r="C16" s="145" t="s">
        <v>42</v>
      </c>
      <c r="D16" s="71">
        <v>12</v>
      </c>
      <c r="E16" s="69" t="s">
        <v>42</v>
      </c>
      <c r="F16" s="23" t="s">
        <v>42</v>
      </c>
      <c r="G16" s="23">
        <v>7</v>
      </c>
      <c r="H16" s="23">
        <v>24</v>
      </c>
      <c r="I16" s="65">
        <v>101</v>
      </c>
      <c r="J16" s="23">
        <v>7</v>
      </c>
      <c r="K16" s="365">
        <v>204</v>
      </c>
      <c r="L16" s="29">
        <f t="shared" si="0"/>
        <v>355</v>
      </c>
      <c r="M16" s="17">
        <f t="shared" si="1"/>
        <v>6</v>
      </c>
      <c r="N16" s="292">
        <f t="shared" si="2"/>
        <v>59.166666666666664</v>
      </c>
      <c r="O16" s="358">
        <f t="shared" si="3"/>
        <v>1</v>
      </c>
      <c r="P16" s="302">
        <f t="shared" si="4"/>
        <v>2</v>
      </c>
    </row>
    <row r="17" spans="1:16" ht="16.5" thickBot="1">
      <c r="A17" s="140" t="s">
        <v>14</v>
      </c>
      <c r="B17" s="8" t="s">
        <v>31</v>
      </c>
      <c r="C17" s="244">
        <v>74</v>
      </c>
      <c r="D17" s="9">
        <v>75</v>
      </c>
      <c r="E17" s="65">
        <v>35</v>
      </c>
      <c r="F17" s="9" t="s">
        <v>42</v>
      </c>
      <c r="G17" s="9">
        <v>3</v>
      </c>
      <c r="H17" s="56">
        <v>59</v>
      </c>
      <c r="I17" s="65">
        <v>44</v>
      </c>
      <c r="J17" s="57">
        <v>19</v>
      </c>
      <c r="K17" s="234" t="s">
        <v>42</v>
      </c>
      <c r="L17" s="29">
        <f t="shared" si="0"/>
        <v>309</v>
      </c>
      <c r="M17" s="17">
        <f t="shared" si="1"/>
        <v>7</v>
      </c>
      <c r="N17" s="304">
        <f t="shared" si="2"/>
        <v>44.142857142857146</v>
      </c>
      <c r="O17" s="302">
        <f t="shared" si="3"/>
        <v>0</v>
      </c>
      <c r="P17" s="302">
        <f t="shared" si="4"/>
        <v>0</v>
      </c>
    </row>
    <row r="18" spans="1:16" ht="16.5" thickBot="1">
      <c r="A18" s="140" t="s">
        <v>15</v>
      </c>
      <c r="B18" s="8" t="s">
        <v>32</v>
      </c>
      <c r="C18" s="9">
        <v>39</v>
      </c>
      <c r="D18" s="56">
        <v>17</v>
      </c>
      <c r="E18" s="62">
        <v>44</v>
      </c>
      <c r="F18" s="57">
        <v>26</v>
      </c>
      <c r="G18" s="9">
        <v>31</v>
      </c>
      <c r="H18" s="9">
        <v>14</v>
      </c>
      <c r="I18" s="9">
        <v>5</v>
      </c>
      <c r="J18" s="9">
        <v>24</v>
      </c>
      <c r="K18" s="9">
        <v>14</v>
      </c>
      <c r="L18" s="29">
        <f t="shared" si="0"/>
        <v>214</v>
      </c>
      <c r="M18" s="17">
        <f t="shared" si="1"/>
        <v>9</v>
      </c>
      <c r="N18" s="304">
        <f t="shared" si="2"/>
        <v>23.77777777777778</v>
      </c>
      <c r="O18" s="302">
        <f t="shared" si="3"/>
        <v>0</v>
      </c>
      <c r="P18" s="302">
        <f t="shared" si="4"/>
        <v>0</v>
      </c>
    </row>
    <row r="19" spans="1:16" ht="16.5" thickBot="1">
      <c r="A19" s="140" t="s">
        <v>16</v>
      </c>
      <c r="B19" s="22" t="s">
        <v>207</v>
      </c>
      <c r="C19" s="31" t="s">
        <v>42</v>
      </c>
      <c r="D19" s="70" t="s">
        <v>42</v>
      </c>
      <c r="E19" s="145" t="s">
        <v>42</v>
      </c>
      <c r="F19" s="71" t="s">
        <v>42</v>
      </c>
      <c r="G19" s="23" t="s">
        <v>42</v>
      </c>
      <c r="H19" s="23" t="s">
        <v>42</v>
      </c>
      <c r="I19" s="23" t="s">
        <v>42</v>
      </c>
      <c r="J19" s="23" t="s">
        <v>42</v>
      </c>
      <c r="K19" s="366">
        <v>181</v>
      </c>
      <c r="L19" s="29">
        <f t="shared" si="0"/>
        <v>181</v>
      </c>
      <c r="M19" s="17">
        <f t="shared" si="1"/>
        <v>1</v>
      </c>
      <c r="N19" s="286">
        <f t="shared" si="2"/>
        <v>181</v>
      </c>
      <c r="O19" s="302">
        <f t="shared" si="3"/>
        <v>0</v>
      </c>
      <c r="P19" s="302">
        <f t="shared" si="4"/>
        <v>1</v>
      </c>
    </row>
    <row r="20" spans="1:16" ht="16.5" thickBot="1">
      <c r="A20" s="140" t="s">
        <v>17</v>
      </c>
      <c r="B20" s="76" t="s">
        <v>54</v>
      </c>
      <c r="C20" s="341" t="s">
        <v>42</v>
      </c>
      <c r="D20" s="75">
        <v>44</v>
      </c>
      <c r="E20" s="156">
        <v>91</v>
      </c>
      <c r="F20" s="77">
        <v>42</v>
      </c>
      <c r="G20" s="9" t="s">
        <v>42</v>
      </c>
      <c r="H20" s="2" t="s">
        <v>42</v>
      </c>
      <c r="I20" s="9" t="s">
        <v>42</v>
      </c>
      <c r="J20" s="9" t="s">
        <v>42</v>
      </c>
      <c r="K20" s="9" t="s">
        <v>42</v>
      </c>
      <c r="L20" s="29">
        <f t="shared" si="0"/>
        <v>177</v>
      </c>
      <c r="M20" s="17">
        <f t="shared" si="1"/>
        <v>3</v>
      </c>
      <c r="N20" s="304">
        <f t="shared" si="2"/>
        <v>59</v>
      </c>
      <c r="O20" s="302">
        <f t="shared" si="3"/>
        <v>0</v>
      </c>
      <c r="P20" s="302">
        <f t="shared" si="4"/>
        <v>0</v>
      </c>
    </row>
    <row r="21" spans="1:16" ht="16.5" thickBot="1">
      <c r="A21" s="140" t="s">
        <v>18</v>
      </c>
      <c r="B21" s="6" t="s">
        <v>334</v>
      </c>
      <c r="C21" s="235">
        <v>169</v>
      </c>
      <c r="D21" s="77">
        <v>3</v>
      </c>
      <c r="E21" s="74" t="s">
        <v>42</v>
      </c>
      <c r="F21" s="234" t="s">
        <v>42</v>
      </c>
      <c r="G21" s="57" t="s">
        <v>42</v>
      </c>
      <c r="H21" s="2" t="s">
        <v>42</v>
      </c>
      <c r="I21" s="9" t="s">
        <v>42</v>
      </c>
      <c r="J21" s="9" t="s">
        <v>42</v>
      </c>
      <c r="K21" s="9" t="s">
        <v>42</v>
      </c>
      <c r="L21" s="29">
        <f t="shared" si="0"/>
        <v>172</v>
      </c>
      <c r="M21" s="17">
        <f t="shared" si="1"/>
        <v>2</v>
      </c>
      <c r="N21" s="304">
        <f t="shared" si="2"/>
        <v>86</v>
      </c>
      <c r="O21" s="302">
        <f t="shared" si="3"/>
        <v>0</v>
      </c>
      <c r="P21" s="302">
        <f t="shared" si="4"/>
        <v>1</v>
      </c>
    </row>
    <row r="22" spans="1:16" ht="16.5" thickBot="1">
      <c r="A22" s="140" t="s">
        <v>19</v>
      </c>
      <c r="B22" s="8" t="s">
        <v>33</v>
      </c>
      <c r="C22" s="63" t="s">
        <v>42</v>
      </c>
      <c r="D22" s="234" t="s">
        <v>42</v>
      </c>
      <c r="E22" s="57" t="s">
        <v>42</v>
      </c>
      <c r="F22" s="244">
        <v>90</v>
      </c>
      <c r="G22" s="9">
        <v>62</v>
      </c>
      <c r="H22" s="2" t="s">
        <v>42</v>
      </c>
      <c r="I22" s="2" t="s">
        <v>42</v>
      </c>
      <c r="J22" s="2" t="s">
        <v>42</v>
      </c>
      <c r="K22" s="2" t="s">
        <v>42</v>
      </c>
      <c r="L22" s="29">
        <f t="shared" si="0"/>
        <v>152</v>
      </c>
      <c r="M22" s="17">
        <f t="shared" si="1"/>
        <v>2</v>
      </c>
      <c r="N22" s="304">
        <f t="shared" si="2"/>
        <v>76</v>
      </c>
      <c r="O22" s="302">
        <f t="shared" si="3"/>
        <v>0</v>
      </c>
      <c r="P22" s="302">
        <f t="shared" si="4"/>
        <v>0</v>
      </c>
    </row>
    <row r="23" spans="1:16" s="21" customFormat="1" ht="16.5" thickBot="1">
      <c r="A23" s="141" t="s">
        <v>20</v>
      </c>
      <c r="B23" s="340" t="s">
        <v>193</v>
      </c>
      <c r="C23" s="151" t="s">
        <v>42</v>
      </c>
      <c r="D23" s="342" t="s">
        <v>42</v>
      </c>
      <c r="E23" s="115" t="s">
        <v>42</v>
      </c>
      <c r="F23" s="115" t="s">
        <v>42</v>
      </c>
      <c r="G23" s="115" t="s">
        <v>42</v>
      </c>
      <c r="H23" s="115" t="s">
        <v>42</v>
      </c>
      <c r="I23" s="115" t="s">
        <v>42</v>
      </c>
      <c r="J23" s="115">
        <v>42</v>
      </c>
      <c r="K23" s="343">
        <v>106</v>
      </c>
      <c r="L23" s="127">
        <f t="shared" si="0"/>
        <v>148</v>
      </c>
      <c r="M23" s="17">
        <f t="shared" si="1"/>
        <v>2</v>
      </c>
      <c r="N23" s="307">
        <f t="shared" si="2"/>
        <v>74</v>
      </c>
      <c r="O23" s="302">
        <f t="shared" si="3"/>
        <v>0</v>
      </c>
      <c r="P23" s="302">
        <f t="shared" si="4"/>
        <v>1</v>
      </c>
    </row>
    <row r="24" spans="1:16" s="21" customFormat="1" ht="17.25" thickBot="1" thickTop="1">
      <c r="A24" s="21" t="s">
        <v>43</v>
      </c>
      <c r="B24" s="131" t="s">
        <v>237</v>
      </c>
      <c r="C24" s="278" t="s">
        <v>42</v>
      </c>
      <c r="D24" s="350" t="s">
        <v>42</v>
      </c>
      <c r="E24" s="91" t="s">
        <v>42</v>
      </c>
      <c r="F24" s="78" t="s">
        <v>42</v>
      </c>
      <c r="G24" s="78" t="s">
        <v>42</v>
      </c>
      <c r="H24" s="84" t="s">
        <v>42</v>
      </c>
      <c r="I24" s="69" t="s">
        <v>42</v>
      </c>
      <c r="J24" s="69" t="s">
        <v>42</v>
      </c>
      <c r="K24" s="364">
        <v>134</v>
      </c>
      <c r="L24" s="127">
        <f t="shared" si="0"/>
        <v>134</v>
      </c>
      <c r="M24" s="17">
        <f t="shared" si="1"/>
        <v>1</v>
      </c>
      <c r="N24" s="293">
        <f t="shared" si="2"/>
        <v>134</v>
      </c>
      <c r="O24" s="302">
        <f t="shared" si="3"/>
        <v>0</v>
      </c>
      <c r="P24" s="302">
        <f t="shared" si="4"/>
        <v>1</v>
      </c>
    </row>
    <row r="25" spans="1:16" s="21" customFormat="1" ht="16.5" thickBot="1">
      <c r="A25" s="21" t="s">
        <v>64</v>
      </c>
      <c r="B25" s="6" t="s">
        <v>108</v>
      </c>
      <c r="C25" s="221">
        <v>28</v>
      </c>
      <c r="D25" s="156">
        <v>91</v>
      </c>
      <c r="E25" s="221" t="s">
        <v>42</v>
      </c>
      <c r="F25" s="9" t="s">
        <v>42</v>
      </c>
      <c r="G25" s="56" t="s">
        <v>42</v>
      </c>
      <c r="H25" s="234">
        <v>5</v>
      </c>
      <c r="I25" s="57">
        <v>5</v>
      </c>
      <c r="J25" s="9" t="s">
        <v>42</v>
      </c>
      <c r="K25" s="65">
        <v>3</v>
      </c>
      <c r="L25" s="29">
        <f t="shared" si="0"/>
        <v>132</v>
      </c>
      <c r="M25" s="17">
        <f t="shared" si="1"/>
        <v>5</v>
      </c>
      <c r="N25" s="304">
        <f t="shared" si="2"/>
        <v>26.4</v>
      </c>
      <c r="O25" s="302">
        <f t="shared" si="3"/>
        <v>0</v>
      </c>
      <c r="P25" s="302">
        <f t="shared" si="4"/>
        <v>0</v>
      </c>
    </row>
    <row r="26" spans="1:16" s="21" customFormat="1" ht="16.5" thickBot="1">
      <c r="A26" s="21" t="s">
        <v>65</v>
      </c>
      <c r="B26" s="6" t="s">
        <v>145</v>
      </c>
      <c r="C26" s="268">
        <v>127</v>
      </c>
      <c r="D26" s="221" t="s">
        <v>42</v>
      </c>
      <c r="E26" s="221" t="s">
        <v>42</v>
      </c>
      <c r="F26" s="9" t="s">
        <v>42</v>
      </c>
      <c r="G26" s="9" t="s">
        <v>42</v>
      </c>
      <c r="H26" s="99" t="s">
        <v>42</v>
      </c>
      <c r="I26" s="9" t="s">
        <v>42</v>
      </c>
      <c r="J26" s="56" t="s">
        <v>42</v>
      </c>
      <c r="K26" s="234" t="s">
        <v>42</v>
      </c>
      <c r="L26" s="29">
        <f t="shared" si="0"/>
        <v>127</v>
      </c>
      <c r="M26" s="17">
        <f t="shared" si="1"/>
        <v>1</v>
      </c>
      <c r="N26" s="304">
        <f t="shared" si="2"/>
        <v>127</v>
      </c>
      <c r="O26" s="302">
        <f t="shared" si="3"/>
        <v>0</v>
      </c>
      <c r="P26" s="302">
        <f t="shared" si="4"/>
        <v>1</v>
      </c>
    </row>
    <row r="27" spans="1:16" s="21" customFormat="1" ht="15.75">
      <c r="A27" s="21" t="s">
        <v>66</v>
      </c>
      <c r="B27" s="24" t="s">
        <v>109</v>
      </c>
      <c r="C27" s="25" t="s">
        <v>42</v>
      </c>
      <c r="D27" s="259">
        <v>99</v>
      </c>
      <c r="E27" s="25" t="s">
        <v>42</v>
      </c>
      <c r="F27" s="23" t="s">
        <v>42</v>
      </c>
      <c r="G27" s="23" t="s">
        <v>42</v>
      </c>
      <c r="H27" s="23" t="s">
        <v>42</v>
      </c>
      <c r="I27" s="23" t="s">
        <v>42</v>
      </c>
      <c r="J27" s="23" t="s">
        <v>42</v>
      </c>
      <c r="K27" s="69" t="s">
        <v>42</v>
      </c>
      <c r="L27" s="88">
        <f t="shared" si="0"/>
        <v>99</v>
      </c>
      <c r="M27" s="17">
        <f t="shared" si="1"/>
        <v>1</v>
      </c>
      <c r="N27" s="292">
        <f t="shared" si="2"/>
        <v>99</v>
      </c>
      <c r="O27" s="302">
        <f t="shared" si="3"/>
        <v>0</v>
      </c>
      <c r="P27" s="302">
        <f t="shared" si="4"/>
        <v>0</v>
      </c>
    </row>
    <row r="28" spans="1:16" s="21" customFormat="1" ht="16.5" thickBot="1">
      <c r="A28" s="21" t="s">
        <v>67</v>
      </c>
      <c r="B28" s="22" t="s">
        <v>36</v>
      </c>
      <c r="C28" s="23" t="s">
        <v>42</v>
      </c>
      <c r="D28" s="23" t="s">
        <v>42</v>
      </c>
      <c r="E28" s="23" t="s">
        <v>42</v>
      </c>
      <c r="F28" s="23" t="s">
        <v>42</v>
      </c>
      <c r="G28" s="23">
        <v>3</v>
      </c>
      <c r="H28" s="147">
        <v>96</v>
      </c>
      <c r="I28" s="23" t="s">
        <v>42</v>
      </c>
      <c r="J28" s="31" t="s">
        <v>42</v>
      </c>
      <c r="K28" s="23" t="s">
        <v>42</v>
      </c>
      <c r="L28" s="29">
        <f t="shared" si="0"/>
        <v>99</v>
      </c>
      <c r="M28" s="17">
        <f t="shared" si="1"/>
        <v>2</v>
      </c>
      <c r="N28" s="292">
        <f t="shared" si="2"/>
        <v>49.5</v>
      </c>
      <c r="O28" s="302">
        <f t="shared" si="3"/>
        <v>0</v>
      </c>
      <c r="P28" s="302">
        <f t="shared" si="4"/>
        <v>0</v>
      </c>
    </row>
    <row r="29" spans="1:16" s="21" customFormat="1" ht="16.5" thickBot="1">
      <c r="A29" s="21" t="s">
        <v>68</v>
      </c>
      <c r="B29" s="22" t="s">
        <v>205</v>
      </c>
      <c r="C29" s="31" t="s">
        <v>42</v>
      </c>
      <c r="D29" s="23" t="s">
        <v>42</v>
      </c>
      <c r="E29" s="23" t="s">
        <v>42</v>
      </c>
      <c r="F29" s="23" t="s">
        <v>42</v>
      </c>
      <c r="G29" s="23" t="s">
        <v>42</v>
      </c>
      <c r="H29" s="23" t="s">
        <v>42</v>
      </c>
      <c r="I29" s="70" t="s">
        <v>42</v>
      </c>
      <c r="J29" s="23" t="s">
        <v>42</v>
      </c>
      <c r="K29" s="363">
        <v>96</v>
      </c>
      <c r="L29" s="29">
        <f t="shared" si="0"/>
        <v>96</v>
      </c>
      <c r="M29" s="17">
        <f t="shared" si="1"/>
        <v>1</v>
      </c>
      <c r="N29" s="161">
        <f t="shared" si="2"/>
        <v>96</v>
      </c>
      <c r="O29" s="302">
        <f t="shared" si="3"/>
        <v>0</v>
      </c>
      <c r="P29" s="302">
        <f t="shared" si="4"/>
        <v>0</v>
      </c>
    </row>
    <row r="30" spans="1:16" s="21" customFormat="1" ht="16.5" thickBot="1">
      <c r="A30" s="21" t="s">
        <v>69</v>
      </c>
      <c r="B30" s="82" t="s">
        <v>96</v>
      </c>
      <c r="C30" s="143">
        <v>79</v>
      </c>
      <c r="D30" s="79" t="s">
        <v>42</v>
      </c>
      <c r="E30" s="25">
        <v>7</v>
      </c>
      <c r="F30" s="31" t="s">
        <v>42</v>
      </c>
      <c r="G30" s="23" t="s">
        <v>42</v>
      </c>
      <c r="H30" s="23" t="s">
        <v>42</v>
      </c>
      <c r="I30" s="23" t="s">
        <v>42</v>
      </c>
      <c r="J30" s="69" t="s">
        <v>42</v>
      </c>
      <c r="K30" s="23" t="s">
        <v>42</v>
      </c>
      <c r="L30" s="29">
        <f t="shared" si="0"/>
        <v>86</v>
      </c>
      <c r="M30" s="17">
        <f t="shared" si="1"/>
        <v>2</v>
      </c>
      <c r="N30" s="292">
        <f t="shared" si="2"/>
        <v>43</v>
      </c>
      <c r="O30" s="302">
        <f t="shared" si="3"/>
        <v>0</v>
      </c>
      <c r="P30" s="302">
        <f t="shared" si="4"/>
        <v>0</v>
      </c>
    </row>
    <row r="31" spans="1:16" s="21" customFormat="1" ht="16.5" thickBot="1">
      <c r="A31" s="21" t="s">
        <v>70</v>
      </c>
      <c r="B31" s="22" t="s">
        <v>34</v>
      </c>
      <c r="C31" s="84" t="s">
        <v>42</v>
      </c>
      <c r="D31" s="23" t="s">
        <v>42</v>
      </c>
      <c r="E31" s="70" t="s">
        <v>42</v>
      </c>
      <c r="F31" s="145">
        <v>21</v>
      </c>
      <c r="G31" s="71">
        <v>38</v>
      </c>
      <c r="H31" s="23">
        <v>26</v>
      </c>
      <c r="I31" s="23" t="s">
        <v>42</v>
      </c>
      <c r="J31" s="23" t="s">
        <v>42</v>
      </c>
      <c r="K31" s="23" t="s">
        <v>42</v>
      </c>
      <c r="L31" s="29">
        <f t="shared" si="0"/>
        <v>85</v>
      </c>
      <c r="M31" s="17">
        <f t="shared" si="1"/>
        <v>3</v>
      </c>
      <c r="N31" s="292">
        <f t="shared" si="2"/>
        <v>28.333333333333332</v>
      </c>
      <c r="O31" s="302">
        <f t="shared" si="3"/>
        <v>0</v>
      </c>
      <c r="P31" s="302">
        <f t="shared" si="4"/>
        <v>0</v>
      </c>
    </row>
    <row r="32" spans="1:16" s="21" customFormat="1" ht="16.5" thickBot="1">
      <c r="A32" s="21" t="s">
        <v>71</v>
      </c>
      <c r="B32" s="82" t="s">
        <v>124</v>
      </c>
      <c r="C32" s="83">
        <v>81</v>
      </c>
      <c r="D32" s="79" t="s">
        <v>42</v>
      </c>
      <c r="E32" s="25" t="s">
        <v>42</v>
      </c>
      <c r="F32" s="69" t="s">
        <v>42</v>
      </c>
      <c r="G32" s="23" t="s">
        <v>42</v>
      </c>
      <c r="H32" s="31" t="s">
        <v>42</v>
      </c>
      <c r="I32" s="23" t="s">
        <v>42</v>
      </c>
      <c r="J32" s="23" t="s">
        <v>42</v>
      </c>
      <c r="K32" s="23" t="s">
        <v>42</v>
      </c>
      <c r="L32" s="29">
        <f t="shared" si="0"/>
        <v>81</v>
      </c>
      <c r="M32" s="17">
        <f t="shared" si="1"/>
        <v>1</v>
      </c>
      <c r="N32" s="292">
        <f t="shared" si="2"/>
        <v>81</v>
      </c>
      <c r="O32" s="302">
        <f t="shared" si="3"/>
        <v>0</v>
      </c>
      <c r="P32" s="302">
        <f t="shared" si="4"/>
        <v>0</v>
      </c>
    </row>
    <row r="33" spans="1:16" s="21" customFormat="1" ht="16.5" thickBot="1">
      <c r="A33" s="117" t="s">
        <v>72</v>
      </c>
      <c r="B33" s="128" t="s">
        <v>53</v>
      </c>
      <c r="C33" s="233" t="s">
        <v>42</v>
      </c>
      <c r="D33" s="115" t="s">
        <v>42</v>
      </c>
      <c r="E33" s="115" t="s">
        <v>42</v>
      </c>
      <c r="F33" s="231">
        <v>66</v>
      </c>
      <c r="G33" s="129" t="s">
        <v>42</v>
      </c>
      <c r="H33" s="151" t="s">
        <v>42</v>
      </c>
      <c r="I33" s="130" t="s">
        <v>42</v>
      </c>
      <c r="J33" s="115" t="s">
        <v>42</v>
      </c>
      <c r="K33" s="115" t="s">
        <v>42</v>
      </c>
      <c r="L33" s="127">
        <f t="shared" si="0"/>
        <v>66</v>
      </c>
      <c r="M33" s="17">
        <f t="shared" si="1"/>
        <v>1</v>
      </c>
      <c r="N33" s="294">
        <f t="shared" si="2"/>
        <v>66</v>
      </c>
      <c r="O33" s="302">
        <f t="shared" si="3"/>
        <v>0</v>
      </c>
      <c r="P33" s="302">
        <f t="shared" si="4"/>
        <v>0</v>
      </c>
    </row>
    <row r="34" spans="1:16" s="21" customFormat="1" ht="17.25" thickBot="1" thickTop="1">
      <c r="A34" s="142" t="s">
        <v>73</v>
      </c>
      <c r="B34" s="131" t="s">
        <v>100</v>
      </c>
      <c r="C34" s="144">
        <v>32</v>
      </c>
      <c r="D34" s="78">
        <v>22</v>
      </c>
      <c r="E34" s="78">
        <v>10</v>
      </c>
      <c r="F34" s="78">
        <v>0</v>
      </c>
      <c r="G34" s="69" t="s">
        <v>42</v>
      </c>
      <c r="H34" s="69" t="s">
        <v>42</v>
      </c>
      <c r="I34" s="87" t="s">
        <v>42</v>
      </c>
      <c r="J34" s="155" t="s">
        <v>42</v>
      </c>
      <c r="K34" s="89" t="s">
        <v>42</v>
      </c>
      <c r="L34" s="123">
        <f t="shared" si="0"/>
        <v>64</v>
      </c>
      <c r="M34" s="17">
        <f t="shared" si="1"/>
        <v>3</v>
      </c>
      <c r="N34" s="293">
        <f t="shared" si="2"/>
        <v>21.333333333333332</v>
      </c>
      <c r="O34" s="302">
        <f t="shared" si="3"/>
        <v>0</v>
      </c>
      <c r="P34" s="302">
        <f t="shared" si="4"/>
        <v>0</v>
      </c>
    </row>
    <row r="35" spans="1:16" s="21" customFormat="1" ht="16.5" thickBot="1">
      <c r="A35" s="142" t="s">
        <v>74</v>
      </c>
      <c r="B35" s="24" t="s">
        <v>176</v>
      </c>
      <c r="C35" s="25" t="s">
        <v>42</v>
      </c>
      <c r="D35" s="25" t="s">
        <v>42</v>
      </c>
      <c r="E35" s="25" t="s">
        <v>42</v>
      </c>
      <c r="F35" s="25" t="s">
        <v>42</v>
      </c>
      <c r="G35" s="25" t="s">
        <v>42</v>
      </c>
      <c r="H35" s="147">
        <v>64</v>
      </c>
      <c r="I35" s="70" t="s">
        <v>42</v>
      </c>
      <c r="J35" s="145" t="s">
        <v>42</v>
      </c>
      <c r="K35" s="71" t="s">
        <v>42</v>
      </c>
      <c r="L35" s="29">
        <f t="shared" si="0"/>
        <v>64</v>
      </c>
      <c r="M35" s="17">
        <f t="shared" si="1"/>
        <v>1</v>
      </c>
      <c r="N35" s="292">
        <f t="shared" si="2"/>
        <v>64</v>
      </c>
      <c r="O35" s="302">
        <f t="shared" si="3"/>
        <v>0</v>
      </c>
      <c r="P35" s="302">
        <f t="shared" si="4"/>
        <v>0</v>
      </c>
    </row>
    <row r="36" spans="1:16" s="21" customFormat="1" ht="16.5" thickBot="1">
      <c r="A36" s="142" t="s">
        <v>75</v>
      </c>
      <c r="B36" s="24" t="s">
        <v>194</v>
      </c>
      <c r="C36" s="25" t="s">
        <v>42</v>
      </c>
      <c r="D36" s="25" t="s">
        <v>42</v>
      </c>
      <c r="E36" s="25" t="s">
        <v>42</v>
      </c>
      <c r="F36" s="25" t="s">
        <v>42</v>
      </c>
      <c r="G36" s="25" t="s">
        <v>42</v>
      </c>
      <c r="H36" s="23" t="s">
        <v>42</v>
      </c>
      <c r="I36" s="70">
        <v>6</v>
      </c>
      <c r="J36" s="72">
        <v>56</v>
      </c>
      <c r="K36" s="93" t="s">
        <v>42</v>
      </c>
      <c r="L36" s="29">
        <f aca="true" t="shared" si="5" ref="L36:L67">SUM(C36:K36)</f>
        <v>62</v>
      </c>
      <c r="M36" s="17">
        <f aca="true" t="shared" si="6" ref="M36:M67">COUNTIF(C36:K36,"&gt;0")</f>
        <v>2</v>
      </c>
      <c r="N36" s="292">
        <f aca="true" t="shared" si="7" ref="N36:N67">L36/M36</f>
        <v>31</v>
      </c>
      <c r="O36" s="302">
        <f aca="true" t="shared" si="8" ref="O36:O67">COUNTIF(C36:K36,"&gt;=200")</f>
        <v>0</v>
      </c>
      <c r="P36" s="302">
        <f aca="true" t="shared" si="9" ref="P36:P67">COUNTIF(C36:K36,"&gt;=100")</f>
        <v>0</v>
      </c>
    </row>
    <row r="37" spans="1:16" s="21" customFormat="1" ht="16.5" thickBot="1">
      <c r="A37" s="142" t="s">
        <v>76</v>
      </c>
      <c r="B37" s="24" t="s">
        <v>153</v>
      </c>
      <c r="C37" s="25" t="s">
        <v>42</v>
      </c>
      <c r="D37" s="25" t="s">
        <v>42</v>
      </c>
      <c r="E37" s="25" t="s">
        <v>42</v>
      </c>
      <c r="F37" s="25" t="s">
        <v>42</v>
      </c>
      <c r="G37" s="25" t="s">
        <v>42</v>
      </c>
      <c r="H37" s="23" t="s">
        <v>42</v>
      </c>
      <c r="I37" s="147">
        <v>37</v>
      </c>
      <c r="J37" s="335" t="s">
        <v>42</v>
      </c>
      <c r="K37" s="145">
        <v>23</v>
      </c>
      <c r="L37" s="88">
        <f t="shared" si="5"/>
        <v>60</v>
      </c>
      <c r="M37" s="17">
        <f t="shared" si="6"/>
        <v>2</v>
      </c>
      <c r="N37" s="292">
        <f t="shared" si="7"/>
        <v>30</v>
      </c>
      <c r="O37" s="302">
        <f t="shared" si="8"/>
        <v>0</v>
      </c>
      <c r="P37" s="302">
        <f t="shared" si="9"/>
        <v>0</v>
      </c>
    </row>
    <row r="38" spans="1:16" s="21" customFormat="1" ht="16.5" thickBot="1">
      <c r="A38" s="142" t="s">
        <v>77</v>
      </c>
      <c r="B38" s="22" t="s">
        <v>197</v>
      </c>
      <c r="C38" s="23" t="s">
        <v>42</v>
      </c>
      <c r="D38" s="23" t="s">
        <v>42</v>
      </c>
      <c r="E38" s="23" t="s">
        <v>42</v>
      </c>
      <c r="F38" s="23" t="s">
        <v>42</v>
      </c>
      <c r="G38" s="23" t="s">
        <v>42</v>
      </c>
      <c r="H38" s="23" t="s">
        <v>42</v>
      </c>
      <c r="I38" s="70" t="s">
        <v>42</v>
      </c>
      <c r="J38" s="51">
        <v>40</v>
      </c>
      <c r="K38" s="217">
        <v>18</v>
      </c>
      <c r="L38" s="88">
        <f t="shared" si="5"/>
        <v>58</v>
      </c>
      <c r="M38" s="17">
        <f t="shared" si="6"/>
        <v>2</v>
      </c>
      <c r="N38" s="161">
        <f t="shared" si="7"/>
        <v>29</v>
      </c>
      <c r="O38" s="302">
        <f t="shared" si="8"/>
        <v>0</v>
      </c>
      <c r="P38" s="302">
        <f t="shared" si="9"/>
        <v>0</v>
      </c>
    </row>
    <row r="39" spans="1:16" s="21" customFormat="1" ht="16.5" thickBot="1">
      <c r="A39" s="142" t="s">
        <v>78</v>
      </c>
      <c r="B39" s="22" t="s">
        <v>37</v>
      </c>
      <c r="C39" s="23" t="s">
        <v>42</v>
      </c>
      <c r="D39" s="31" t="s">
        <v>42</v>
      </c>
      <c r="E39" s="23" t="s">
        <v>42</v>
      </c>
      <c r="F39" s="23" t="s">
        <v>42</v>
      </c>
      <c r="G39" s="23">
        <v>8</v>
      </c>
      <c r="H39" s="23" t="s">
        <v>42</v>
      </c>
      <c r="I39" s="70">
        <v>19</v>
      </c>
      <c r="J39" s="94">
        <v>27</v>
      </c>
      <c r="K39" s="71" t="s">
        <v>42</v>
      </c>
      <c r="L39" s="29">
        <f t="shared" si="5"/>
        <v>54</v>
      </c>
      <c r="M39" s="17">
        <f t="shared" si="6"/>
        <v>3</v>
      </c>
      <c r="N39" s="292">
        <f t="shared" si="7"/>
        <v>18</v>
      </c>
      <c r="O39" s="302">
        <f t="shared" si="8"/>
        <v>0</v>
      </c>
      <c r="P39" s="302">
        <f t="shared" si="9"/>
        <v>0</v>
      </c>
    </row>
    <row r="40" spans="1:16" s="21" customFormat="1" ht="16.5" thickBot="1">
      <c r="A40" s="142" t="s">
        <v>79</v>
      </c>
      <c r="B40" s="24" t="s">
        <v>192</v>
      </c>
      <c r="C40" s="85" t="s">
        <v>42</v>
      </c>
      <c r="D40" s="143" t="s">
        <v>42</v>
      </c>
      <c r="E40" s="79" t="s">
        <v>42</v>
      </c>
      <c r="F40" s="43" t="s">
        <v>42</v>
      </c>
      <c r="G40" s="25" t="s">
        <v>42</v>
      </c>
      <c r="H40" s="23" t="s">
        <v>42</v>
      </c>
      <c r="I40" s="23">
        <v>5</v>
      </c>
      <c r="J40" s="150">
        <v>47</v>
      </c>
      <c r="K40" s="23" t="s">
        <v>42</v>
      </c>
      <c r="L40" s="29">
        <f t="shared" si="5"/>
        <v>52</v>
      </c>
      <c r="M40" s="17">
        <f t="shared" si="6"/>
        <v>2</v>
      </c>
      <c r="N40" s="292">
        <f t="shared" si="7"/>
        <v>26</v>
      </c>
      <c r="O40" s="302">
        <f t="shared" si="8"/>
        <v>0</v>
      </c>
      <c r="P40" s="302">
        <f t="shared" si="9"/>
        <v>0</v>
      </c>
    </row>
    <row r="41" spans="1:16" s="21" customFormat="1" ht="16.5" thickBot="1">
      <c r="A41" s="142" t="s">
        <v>80</v>
      </c>
      <c r="B41" s="22" t="s">
        <v>223</v>
      </c>
      <c r="C41" s="31" t="s">
        <v>42</v>
      </c>
      <c r="D41" s="69" t="s">
        <v>42</v>
      </c>
      <c r="E41" s="70" t="s">
        <v>42</v>
      </c>
      <c r="F41" s="145" t="s">
        <v>42</v>
      </c>
      <c r="G41" s="71" t="s">
        <v>42</v>
      </c>
      <c r="H41" s="23" t="s">
        <v>42</v>
      </c>
      <c r="I41" s="23" t="s">
        <v>42</v>
      </c>
      <c r="J41" s="268">
        <v>46</v>
      </c>
      <c r="K41" s="4">
        <v>5</v>
      </c>
      <c r="L41" s="29">
        <f t="shared" si="5"/>
        <v>51</v>
      </c>
      <c r="M41" s="17">
        <f t="shared" si="6"/>
        <v>2</v>
      </c>
      <c r="N41" s="161">
        <f t="shared" si="7"/>
        <v>25.5</v>
      </c>
      <c r="O41" s="302">
        <f t="shared" si="8"/>
        <v>0</v>
      </c>
      <c r="P41" s="302">
        <f t="shared" si="9"/>
        <v>0</v>
      </c>
    </row>
    <row r="42" spans="1:16" s="21" customFormat="1" ht="16.5" thickBot="1">
      <c r="A42" s="142" t="s">
        <v>81</v>
      </c>
      <c r="B42" s="103" t="s">
        <v>41</v>
      </c>
      <c r="C42" s="145">
        <v>4</v>
      </c>
      <c r="D42" s="263">
        <v>24</v>
      </c>
      <c r="E42" s="23" t="s">
        <v>42</v>
      </c>
      <c r="F42" s="69" t="s">
        <v>42</v>
      </c>
      <c r="G42" s="23">
        <v>21</v>
      </c>
      <c r="H42" s="23" t="s">
        <v>42</v>
      </c>
      <c r="I42" s="31" t="s">
        <v>42</v>
      </c>
      <c r="J42" s="23" t="s">
        <v>42</v>
      </c>
      <c r="K42" s="23" t="s">
        <v>42</v>
      </c>
      <c r="L42" s="29">
        <f t="shared" si="5"/>
        <v>49</v>
      </c>
      <c r="M42" s="17">
        <f t="shared" si="6"/>
        <v>3</v>
      </c>
      <c r="N42" s="292">
        <f t="shared" si="7"/>
        <v>16.333333333333332</v>
      </c>
      <c r="O42" s="302">
        <f t="shared" si="8"/>
        <v>0</v>
      </c>
      <c r="P42" s="302">
        <f t="shared" si="9"/>
        <v>0</v>
      </c>
    </row>
    <row r="43" spans="1:16" s="21" customFormat="1" ht="16.5" thickBot="1">
      <c r="A43" s="141" t="s">
        <v>82</v>
      </c>
      <c r="B43" s="109" t="s">
        <v>55</v>
      </c>
      <c r="C43" s="266" t="s">
        <v>42</v>
      </c>
      <c r="D43" s="110" t="s">
        <v>42</v>
      </c>
      <c r="E43" s="110" t="s">
        <v>42</v>
      </c>
      <c r="F43" s="267">
        <v>48</v>
      </c>
      <c r="G43" s="115" t="s">
        <v>42</v>
      </c>
      <c r="H43" s="129" t="s">
        <v>42</v>
      </c>
      <c r="I43" s="151" t="s">
        <v>42</v>
      </c>
      <c r="J43" s="130" t="s">
        <v>42</v>
      </c>
      <c r="K43" s="115" t="s">
        <v>42</v>
      </c>
      <c r="L43" s="127">
        <f t="shared" si="5"/>
        <v>48</v>
      </c>
      <c r="M43" s="17">
        <f t="shared" si="6"/>
        <v>1</v>
      </c>
      <c r="N43" s="294">
        <f t="shared" si="7"/>
        <v>48</v>
      </c>
      <c r="O43" s="302">
        <f t="shared" si="8"/>
        <v>0</v>
      </c>
      <c r="P43" s="302">
        <f t="shared" si="9"/>
        <v>0</v>
      </c>
    </row>
    <row r="44" spans="1:16" s="21" customFormat="1" ht="17.25" thickBot="1" thickTop="1">
      <c r="A44" s="21" t="s">
        <v>83</v>
      </c>
      <c r="B44" s="138" t="s">
        <v>94</v>
      </c>
      <c r="C44" s="265">
        <v>39</v>
      </c>
      <c r="D44" s="91" t="s">
        <v>42</v>
      </c>
      <c r="E44" s="78">
        <v>9</v>
      </c>
      <c r="F44" s="69" t="s">
        <v>42</v>
      </c>
      <c r="G44" s="69" t="s">
        <v>42</v>
      </c>
      <c r="H44" s="69" t="s">
        <v>42</v>
      </c>
      <c r="I44" s="69" t="s">
        <v>42</v>
      </c>
      <c r="J44" s="69" t="s">
        <v>42</v>
      </c>
      <c r="K44" s="69" t="s">
        <v>42</v>
      </c>
      <c r="L44" s="123">
        <f t="shared" si="5"/>
        <v>48</v>
      </c>
      <c r="M44" s="17">
        <f t="shared" si="6"/>
        <v>2</v>
      </c>
      <c r="N44" s="293">
        <f t="shared" si="7"/>
        <v>24</v>
      </c>
      <c r="O44" s="302">
        <f t="shared" si="8"/>
        <v>0</v>
      </c>
      <c r="P44" s="302">
        <f t="shared" si="9"/>
        <v>0</v>
      </c>
    </row>
    <row r="45" spans="1:16" s="21" customFormat="1" ht="16.5" thickBot="1">
      <c r="A45" s="21" t="s">
        <v>84</v>
      </c>
      <c r="B45" s="103" t="s">
        <v>206</v>
      </c>
      <c r="C45" s="145" t="s">
        <v>42</v>
      </c>
      <c r="D45" s="71" t="s">
        <v>42</v>
      </c>
      <c r="E45" s="23" t="s">
        <v>42</v>
      </c>
      <c r="F45" s="23" t="s">
        <v>42</v>
      </c>
      <c r="G45" s="23" t="s">
        <v>42</v>
      </c>
      <c r="H45" s="23" t="s">
        <v>42</v>
      </c>
      <c r="I45" s="23" t="s">
        <v>42</v>
      </c>
      <c r="J45" s="23" t="s">
        <v>42</v>
      </c>
      <c r="K45" s="360">
        <v>43</v>
      </c>
      <c r="L45" s="29">
        <f t="shared" si="5"/>
        <v>43</v>
      </c>
      <c r="M45" s="17">
        <f t="shared" si="6"/>
        <v>1</v>
      </c>
      <c r="N45" s="161">
        <f t="shared" si="7"/>
        <v>43</v>
      </c>
      <c r="O45" s="302">
        <f t="shared" si="8"/>
        <v>0</v>
      </c>
      <c r="P45" s="302">
        <f t="shared" si="9"/>
        <v>0</v>
      </c>
    </row>
    <row r="46" spans="1:16" s="21" customFormat="1" ht="16.5" thickBot="1">
      <c r="A46" s="21" t="s">
        <v>85</v>
      </c>
      <c r="B46" s="82" t="s">
        <v>63</v>
      </c>
      <c r="C46" s="83">
        <v>23</v>
      </c>
      <c r="D46" s="79">
        <v>3</v>
      </c>
      <c r="E46" s="43" t="s">
        <v>42</v>
      </c>
      <c r="F46" s="25">
        <v>9</v>
      </c>
      <c r="G46" s="23" t="s">
        <v>42</v>
      </c>
      <c r="H46" s="23" t="s">
        <v>42</v>
      </c>
      <c r="I46" s="23" t="s">
        <v>42</v>
      </c>
      <c r="J46" s="23" t="s">
        <v>42</v>
      </c>
      <c r="K46" s="23" t="s">
        <v>42</v>
      </c>
      <c r="L46" s="29">
        <f t="shared" si="5"/>
        <v>35</v>
      </c>
      <c r="M46" s="17">
        <f t="shared" si="6"/>
        <v>3</v>
      </c>
      <c r="N46" s="292">
        <f t="shared" si="7"/>
        <v>11.666666666666666</v>
      </c>
      <c r="O46" s="302">
        <f t="shared" si="8"/>
        <v>0</v>
      </c>
      <c r="P46" s="302">
        <f t="shared" si="9"/>
        <v>0</v>
      </c>
    </row>
    <row r="47" spans="1:16" s="21" customFormat="1" ht="16.5" thickBot="1">
      <c r="A47" s="21" t="s">
        <v>86</v>
      </c>
      <c r="B47" s="24" t="s">
        <v>127</v>
      </c>
      <c r="C47" s="144">
        <v>34</v>
      </c>
      <c r="D47" s="92" t="s">
        <v>42</v>
      </c>
      <c r="E47" s="143" t="s">
        <v>42</v>
      </c>
      <c r="F47" s="71" t="s">
        <v>42</v>
      </c>
      <c r="G47" s="23" t="s">
        <v>42</v>
      </c>
      <c r="H47" s="23" t="s">
        <v>42</v>
      </c>
      <c r="I47" s="23" t="s">
        <v>42</v>
      </c>
      <c r="J47" s="23" t="s">
        <v>42</v>
      </c>
      <c r="K47" s="23" t="s">
        <v>42</v>
      </c>
      <c r="L47" s="29">
        <f t="shared" si="5"/>
        <v>34</v>
      </c>
      <c r="M47" s="17">
        <f t="shared" si="6"/>
        <v>1</v>
      </c>
      <c r="N47" s="292">
        <f t="shared" si="7"/>
        <v>34</v>
      </c>
      <c r="O47" s="302">
        <f t="shared" si="8"/>
        <v>0</v>
      </c>
      <c r="P47" s="302">
        <f t="shared" si="9"/>
        <v>0</v>
      </c>
    </row>
    <row r="48" spans="1:16" s="21" customFormat="1" ht="16.5" thickBot="1">
      <c r="A48" s="21" t="s">
        <v>87</v>
      </c>
      <c r="B48" s="26" t="s">
        <v>128</v>
      </c>
      <c r="C48" s="273">
        <v>33</v>
      </c>
      <c r="D48" s="143" t="s">
        <v>42</v>
      </c>
      <c r="E48" s="91" t="s">
        <v>42</v>
      </c>
      <c r="F48" s="23" t="s">
        <v>42</v>
      </c>
      <c r="G48" s="23" t="s">
        <v>42</v>
      </c>
      <c r="H48" s="23">
        <v>1</v>
      </c>
      <c r="I48" s="31" t="s">
        <v>42</v>
      </c>
      <c r="J48" s="23" t="s">
        <v>42</v>
      </c>
      <c r="K48" s="23" t="s">
        <v>42</v>
      </c>
      <c r="L48" s="29">
        <f t="shared" si="5"/>
        <v>34</v>
      </c>
      <c r="M48" s="17">
        <f t="shared" si="6"/>
        <v>2</v>
      </c>
      <c r="N48" s="292">
        <f t="shared" si="7"/>
        <v>17</v>
      </c>
      <c r="O48" s="302">
        <f t="shared" si="8"/>
        <v>0</v>
      </c>
      <c r="P48" s="302">
        <f t="shared" si="9"/>
        <v>0</v>
      </c>
    </row>
    <row r="49" spans="1:16" s="21" customFormat="1" ht="16.5" thickBot="1">
      <c r="A49" s="21" t="s">
        <v>88</v>
      </c>
      <c r="B49" s="24" t="s">
        <v>59</v>
      </c>
      <c r="C49" s="25" t="s">
        <v>42</v>
      </c>
      <c r="D49" s="78" t="s">
        <v>42</v>
      </c>
      <c r="E49" s="158">
        <v>22</v>
      </c>
      <c r="F49" s="25">
        <v>10</v>
      </c>
      <c r="G49" s="23" t="s">
        <v>42</v>
      </c>
      <c r="H49" s="70" t="s">
        <v>42</v>
      </c>
      <c r="I49" s="145" t="s">
        <v>42</v>
      </c>
      <c r="J49" s="93" t="s">
        <v>42</v>
      </c>
      <c r="K49" s="23" t="s">
        <v>42</v>
      </c>
      <c r="L49" s="29">
        <f t="shared" si="5"/>
        <v>32</v>
      </c>
      <c r="M49" s="17">
        <f t="shared" si="6"/>
        <v>2</v>
      </c>
      <c r="N49" s="292">
        <f t="shared" si="7"/>
        <v>16</v>
      </c>
      <c r="O49" s="302">
        <f t="shared" si="8"/>
        <v>0</v>
      </c>
      <c r="P49" s="302">
        <f t="shared" si="9"/>
        <v>0</v>
      </c>
    </row>
    <row r="50" spans="1:16" s="21" customFormat="1" ht="16.5" thickBot="1">
      <c r="A50" s="21" t="s">
        <v>89</v>
      </c>
      <c r="B50" s="24" t="s">
        <v>101</v>
      </c>
      <c r="C50" s="25">
        <v>9</v>
      </c>
      <c r="D50" s="158">
        <v>18</v>
      </c>
      <c r="E50" s="43" t="s">
        <v>42</v>
      </c>
      <c r="F50" s="23" t="s">
        <v>42</v>
      </c>
      <c r="G50" s="23" t="s">
        <v>42</v>
      </c>
      <c r="H50" s="23" t="s">
        <v>42</v>
      </c>
      <c r="I50" s="87" t="s">
        <v>42</v>
      </c>
      <c r="J50" s="145" t="s">
        <v>42</v>
      </c>
      <c r="K50" s="71" t="s">
        <v>42</v>
      </c>
      <c r="L50" s="29">
        <f t="shared" si="5"/>
        <v>27</v>
      </c>
      <c r="M50" s="17">
        <f t="shared" si="6"/>
        <v>2</v>
      </c>
      <c r="N50" s="292">
        <f t="shared" si="7"/>
        <v>13.5</v>
      </c>
      <c r="O50" s="302">
        <f t="shared" si="8"/>
        <v>0</v>
      </c>
      <c r="P50" s="302">
        <f t="shared" si="9"/>
        <v>0</v>
      </c>
    </row>
    <row r="51" spans="1:16" s="21" customFormat="1" ht="16.5" thickBot="1">
      <c r="A51" s="21" t="s">
        <v>90</v>
      </c>
      <c r="B51" s="24" t="s">
        <v>152</v>
      </c>
      <c r="C51" s="25" t="s">
        <v>42</v>
      </c>
      <c r="D51" s="85" t="s">
        <v>42</v>
      </c>
      <c r="E51" s="143" t="s">
        <v>42</v>
      </c>
      <c r="F51" s="71" t="s">
        <v>42</v>
      </c>
      <c r="G51" s="23" t="s">
        <v>42</v>
      </c>
      <c r="H51" s="23" t="s">
        <v>42</v>
      </c>
      <c r="I51" s="147">
        <v>26</v>
      </c>
      <c r="J51" s="84" t="s">
        <v>42</v>
      </c>
      <c r="K51" s="23" t="s">
        <v>42</v>
      </c>
      <c r="L51" s="29">
        <f t="shared" si="5"/>
        <v>26</v>
      </c>
      <c r="M51" s="17">
        <f t="shared" si="6"/>
        <v>1</v>
      </c>
      <c r="N51" s="292">
        <f t="shared" si="7"/>
        <v>26</v>
      </c>
      <c r="O51" s="302">
        <f t="shared" si="8"/>
        <v>0</v>
      </c>
      <c r="P51" s="302">
        <f t="shared" si="9"/>
        <v>0</v>
      </c>
    </row>
    <row r="52" spans="1:16" s="21" customFormat="1" ht="16.5" thickBot="1">
      <c r="A52" s="21" t="s">
        <v>91</v>
      </c>
      <c r="B52" s="24" t="s">
        <v>229</v>
      </c>
      <c r="C52" s="25" t="s">
        <v>42</v>
      </c>
      <c r="D52" s="25" t="s">
        <v>42</v>
      </c>
      <c r="E52" s="78" t="s">
        <v>42</v>
      </c>
      <c r="F52" s="25" t="s">
        <v>42</v>
      </c>
      <c r="G52" s="25" t="s">
        <v>42</v>
      </c>
      <c r="H52" s="23" t="s">
        <v>42</v>
      </c>
      <c r="I52" s="70" t="s">
        <v>42</v>
      </c>
      <c r="J52" s="145" t="s">
        <v>42</v>
      </c>
      <c r="K52" s="362">
        <v>26</v>
      </c>
      <c r="L52" s="29">
        <f t="shared" si="5"/>
        <v>26</v>
      </c>
      <c r="M52" s="17">
        <f t="shared" si="6"/>
        <v>1</v>
      </c>
      <c r="N52" s="161">
        <f t="shared" si="7"/>
        <v>26</v>
      </c>
      <c r="O52" s="302">
        <f t="shared" si="8"/>
        <v>0</v>
      </c>
      <c r="P52" s="302">
        <f t="shared" si="9"/>
        <v>0</v>
      </c>
    </row>
    <row r="53" spans="1:16" s="21" customFormat="1" ht="16.5" thickBot="1">
      <c r="A53" s="117" t="s">
        <v>111</v>
      </c>
      <c r="B53" s="128" t="s">
        <v>196</v>
      </c>
      <c r="C53" s="115" t="s">
        <v>42</v>
      </c>
      <c r="D53" s="115" t="s">
        <v>42</v>
      </c>
      <c r="E53" s="115" t="s">
        <v>42</v>
      </c>
      <c r="F53" s="115" t="s">
        <v>42</v>
      </c>
      <c r="G53" s="115" t="s">
        <v>42</v>
      </c>
      <c r="H53" s="115" t="s">
        <v>42</v>
      </c>
      <c r="I53" s="115" t="s">
        <v>42</v>
      </c>
      <c r="J53" s="146">
        <v>25</v>
      </c>
      <c r="K53" s="148" t="s">
        <v>42</v>
      </c>
      <c r="L53" s="118">
        <f t="shared" si="5"/>
        <v>25</v>
      </c>
      <c r="M53" s="17">
        <f t="shared" si="6"/>
        <v>1</v>
      </c>
      <c r="N53" s="307">
        <f t="shared" si="7"/>
        <v>25</v>
      </c>
      <c r="O53" s="302">
        <f t="shared" si="8"/>
        <v>0</v>
      </c>
      <c r="P53" s="302">
        <f t="shared" si="9"/>
        <v>0</v>
      </c>
    </row>
    <row r="54" spans="1:16" s="21" customFormat="1" ht="17.25" thickBot="1" thickTop="1">
      <c r="A54" s="142" t="s">
        <v>112</v>
      </c>
      <c r="B54" s="131" t="s">
        <v>97</v>
      </c>
      <c r="C54" s="78" t="s">
        <v>42</v>
      </c>
      <c r="D54" s="78" t="s">
        <v>42</v>
      </c>
      <c r="E54" s="144">
        <v>24</v>
      </c>
      <c r="F54" s="69" t="s">
        <v>42</v>
      </c>
      <c r="G54" s="69" t="s">
        <v>42</v>
      </c>
      <c r="H54" s="69" t="s">
        <v>42</v>
      </c>
      <c r="I54" s="69" t="s">
        <v>42</v>
      </c>
      <c r="J54" s="87" t="s">
        <v>42</v>
      </c>
      <c r="K54" s="155" t="s">
        <v>42</v>
      </c>
      <c r="L54" s="116">
        <f t="shared" si="5"/>
        <v>24</v>
      </c>
      <c r="M54" s="17">
        <f t="shared" si="6"/>
        <v>1</v>
      </c>
      <c r="N54" s="293">
        <f t="shared" si="7"/>
        <v>24</v>
      </c>
      <c r="O54" s="302">
        <f t="shared" si="8"/>
        <v>0</v>
      </c>
      <c r="P54" s="302">
        <f t="shared" si="9"/>
        <v>0</v>
      </c>
    </row>
    <row r="55" spans="1:16" s="21" customFormat="1" ht="16.5" thickBot="1">
      <c r="A55" s="142" t="s">
        <v>113</v>
      </c>
      <c r="B55" s="22" t="s">
        <v>195</v>
      </c>
      <c r="C55" s="23" t="s">
        <v>42</v>
      </c>
      <c r="D55" s="23" t="s">
        <v>42</v>
      </c>
      <c r="E55" s="23" t="s">
        <v>42</v>
      </c>
      <c r="F55" s="23" t="s">
        <v>42</v>
      </c>
      <c r="G55" s="23" t="s">
        <v>42</v>
      </c>
      <c r="H55" s="23" t="s">
        <v>42</v>
      </c>
      <c r="I55" s="23" t="s">
        <v>42</v>
      </c>
      <c r="J55" s="159">
        <v>23</v>
      </c>
      <c r="K55" s="160" t="s">
        <v>42</v>
      </c>
      <c r="L55" s="88">
        <f t="shared" si="5"/>
        <v>23</v>
      </c>
      <c r="M55" s="17">
        <f t="shared" si="6"/>
        <v>1</v>
      </c>
      <c r="N55" s="161">
        <f t="shared" si="7"/>
        <v>23</v>
      </c>
      <c r="O55" s="302">
        <f t="shared" si="8"/>
        <v>0</v>
      </c>
      <c r="P55" s="302">
        <f t="shared" si="9"/>
        <v>0</v>
      </c>
    </row>
    <row r="56" spans="1:16" s="21" customFormat="1" ht="15.75">
      <c r="A56" s="142" t="s">
        <v>114</v>
      </c>
      <c r="B56" s="24" t="s">
        <v>126</v>
      </c>
      <c r="C56" s="25">
        <v>17</v>
      </c>
      <c r="D56" s="25" t="s">
        <v>42</v>
      </c>
      <c r="E56" s="25" t="s">
        <v>42</v>
      </c>
      <c r="F56" s="23" t="s">
        <v>42</v>
      </c>
      <c r="G56" s="23" t="s">
        <v>42</v>
      </c>
      <c r="H56" s="23" t="s">
        <v>42</v>
      </c>
      <c r="I56" s="23" t="s">
        <v>42</v>
      </c>
      <c r="J56" s="23" t="s">
        <v>42</v>
      </c>
      <c r="K56" s="69" t="s">
        <v>42</v>
      </c>
      <c r="L56" s="29">
        <f t="shared" si="5"/>
        <v>17</v>
      </c>
      <c r="M56" s="17">
        <f t="shared" si="6"/>
        <v>1</v>
      </c>
      <c r="N56" s="292">
        <f t="shared" si="7"/>
        <v>17</v>
      </c>
      <c r="O56" s="302">
        <f t="shared" si="8"/>
        <v>0</v>
      </c>
      <c r="P56" s="302">
        <f t="shared" si="9"/>
        <v>0</v>
      </c>
    </row>
    <row r="57" spans="1:16" s="21" customFormat="1" ht="15.75">
      <c r="A57" s="142" t="s">
        <v>115</v>
      </c>
      <c r="B57" s="22" t="s">
        <v>199</v>
      </c>
      <c r="C57" s="23" t="s">
        <v>42</v>
      </c>
      <c r="D57" s="23" t="s">
        <v>42</v>
      </c>
      <c r="E57" s="23" t="s">
        <v>42</v>
      </c>
      <c r="F57" s="23" t="s">
        <v>42</v>
      </c>
      <c r="G57" s="23" t="s">
        <v>42</v>
      </c>
      <c r="H57" s="23" t="s">
        <v>42</v>
      </c>
      <c r="I57" s="23" t="s">
        <v>42</v>
      </c>
      <c r="J57" s="4">
        <v>17</v>
      </c>
      <c r="K57" s="4" t="s">
        <v>42</v>
      </c>
      <c r="L57" s="29">
        <f t="shared" si="5"/>
        <v>17</v>
      </c>
      <c r="M57" s="17">
        <f t="shared" si="6"/>
        <v>1</v>
      </c>
      <c r="N57" s="161">
        <f t="shared" si="7"/>
        <v>17</v>
      </c>
      <c r="O57" s="302">
        <f t="shared" si="8"/>
        <v>0</v>
      </c>
      <c r="P57" s="302">
        <f t="shared" si="9"/>
        <v>0</v>
      </c>
    </row>
    <row r="58" spans="1:16" s="21" customFormat="1" ht="15.75">
      <c r="A58" s="142" t="s">
        <v>116</v>
      </c>
      <c r="B58" s="24" t="s">
        <v>107</v>
      </c>
      <c r="C58" s="25" t="s">
        <v>42</v>
      </c>
      <c r="D58" s="25">
        <v>16</v>
      </c>
      <c r="E58" s="25" t="s">
        <v>42</v>
      </c>
      <c r="F58" s="23" t="s">
        <v>42</v>
      </c>
      <c r="G58" s="23" t="s">
        <v>42</v>
      </c>
      <c r="H58" s="23" t="s">
        <v>42</v>
      </c>
      <c r="I58" s="23" t="s">
        <v>42</v>
      </c>
      <c r="J58" s="23" t="s">
        <v>42</v>
      </c>
      <c r="K58" s="23" t="s">
        <v>42</v>
      </c>
      <c r="L58" s="29">
        <f t="shared" si="5"/>
        <v>16</v>
      </c>
      <c r="M58" s="17">
        <f t="shared" si="6"/>
        <v>1</v>
      </c>
      <c r="N58" s="292">
        <f t="shared" si="7"/>
        <v>16</v>
      </c>
      <c r="O58" s="302">
        <f t="shared" si="8"/>
        <v>0</v>
      </c>
      <c r="P58" s="302">
        <f t="shared" si="9"/>
        <v>0</v>
      </c>
    </row>
    <row r="59" spans="1:16" s="21" customFormat="1" ht="15.75">
      <c r="A59" s="142" t="s">
        <v>117</v>
      </c>
      <c r="B59" s="24" t="s">
        <v>331</v>
      </c>
      <c r="C59" s="25" t="s">
        <v>42</v>
      </c>
      <c r="D59" s="25" t="s">
        <v>42</v>
      </c>
      <c r="E59" s="25" t="s">
        <v>42</v>
      </c>
      <c r="F59" s="25" t="s">
        <v>42</v>
      </c>
      <c r="G59" s="25" t="s">
        <v>42</v>
      </c>
      <c r="H59" s="23">
        <v>16</v>
      </c>
      <c r="I59" s="23" t="s">
        <v>42</v>
      </c>
      <c r="J59" s="23" t="s">
        <v>42</v>
      </c>
      <c r="K59" s="23" t="s">
        <v>42</v>
      </c>
      <c r="L59" s="29">
        <f t="shared" si="5"/>
        <v>16</v>
      </c>
      <c r="M59" s="17">
        <f t="shared" si="6"/>
        <v>1</v>
      </c>
      <c r="N59" s="292">
        <f t="shared" si="7"/>
        <v>16</v>
      </c>
      <c r="O59" s="302">
        <f t="shared" si="8"/>
        <v>0</v>
      </c>
      <c r="P59" s="302">
        <f t="shared" si="9"/>
        <v>0</v>
      </c>
    </row>
    <row r="60" spans="1:16" s="21" customFormat="1" ht="15.75">
      <c r="A60" s="142" t="s">
        <v>118</v>
      </c>
      <c r="B60" s="22" t="s">
        <v>200</v>
      </c>
      <c r="C60" s="23" t="s">
        <v>42</v>
      </c>
      <c r="D60" s="23" t="s">
        <v>42</v>
      </c>
      <c r="E60" s="23" t="s">
        <v>42</v>
      </c>
      <c r="F60" s="23" t="s">
        <v>42</v>
      </c>
      <c r="G60" s="23" t="s">
        <v>42</v>
      </c>
      <c r="H60" s="23" t="s">
        <v>42</v>
      </c>
      <c r="I60" s="23" t="s">
        <v>42</v>
      </c>
      <c r="J60" s="4">
        <v>16</v>
      </c>
      <c r="K60" s="4" t="s">
        <v>42</v>
      </c>
      <c r="L60" s="29">
        <f t="shared" si="5"/>
        <v>16</v>
      </c>
      <c r="M60" s="17">
        <f t="shared" si="6"/>
        <v>1</v>
      </c>
      <c r="N60" s="161">
        <f t="shared" si="7"/>
        <v>16</v>
      </c>
      <c r="O60" s="302">
        <f t="shared" si="8"/>
        <v>0</v>
      </c>
      <c r="P60" s="302">
        <f t="shared" si="9"/>
        <v>0</v>
      </c>
    </row>
    <row r="61" spans="1:16" s="21" customFormat="1" ht="15.75">
      <c r="A61" s="142" t="s">
        <v>119</v>
      </c>
      <c r="B61" s="24" t="s">
        <v>105</v>
      </c>
      <c r="C61" s="25" t="s">
        <v>42</v>
      </c>
      <c r="D61" s="25">
        <v>15</v>
      </c>
      <c r="E61" s="25" t="s">
        <v>42</v>
      </c>
      <c r="F61" s="23" t="s">
        <v>42</v>
      </c>
      <c r="G61" s="23" t="s">
        <v>42</v>
      </c>
      <c r="H61" s="23" t="s">
        <v>42</v>
      </c>
      <c r="I61" s="23" t="s">
        <v>42</v>
      </c>
      <c r="J61" s="23" t="s">
        <v>42</v>
      </c>
      <c r="K61" s="23" t="s">
        <v>42</v>
      </c>
      <c r="L61" s="29">
        <f t="shared" si="5"/>
        <v>15</v>
      </c>
      <c r="M61" s="17">
        <f t="shared" si="6"/>
        <v>1</v>
      </c>
      <c r="N61" s="292">
        <f t="shared" si="7"/>
        <v>15</v>
      </c>
      <c r="O61" s="302">
        <f t="shared" si="8"/>
        <v>0</v>
      </c>
      <c r="P61" s="302">
        <f t="shared" si="9"/>
        <v>0</v>
      </c>
    </row>
    <row r="62" spans="1:16" s="21" customFormat="1" ht="15.75">
      <c r="A62" s="142" t="s">
        <v>129</v>
      </c>
      <c r="B62" s="47" t="s">
        <v>231</v>
      </c>
      <c r="C62" s="25" t="s">
        <v>42</v>
      </c>
      <c r="D62" s="25" t="s">
        <v>42</v>
      </c>
      <c r="E62" s="25" t="s">
        <v>42</v>
      </c>
      <c r="F62" s="25" t="s">
        <v>42</v>
      </c>
      <c r="G62" s="25" t="s">
        <v>42</v>
      </c>
      <c r="H62" s="23" t="s">
        <v>42</v>
      </c>
      <c r="I62" s="23" t="s">
        <v>42</v>
      </c>
      <c r="J62" s="23" t="s">
        <v>42</v>
      </c>
      <c r="K62" s="360">
        <v>15</v>
      </c>
      <c r="L62" s="29">
        <f t="shared" si="5"/>
        <v>15</v>
      </c>
      <c r="M62" s="17">
        <f t="shared" si="6"/>
        <v>1</v>
      </c>
      <c r="N62" s="161">
        <f t="shared" si="7"/>
        <v>15</v>
      </c>
      <c r="O62" s="302">
        <f t="shared" si="8"/>
        <v>0</v>
      </c>
      <c r="P62" s="302">
        <f t="shared" si="9"/>
        <v>0</v>
      </c>
    </row>
    <row r="63" spans="1:16" s="21" customFormat="1" ht="15.75">
      <c r="A63" s="142" t="s">
        <v>130</v>
      </c>
      <c r="B63" s="24" t="s">
        <v>61</v>
      </c>
      <c r="C63" s="25" t="s">
        <v>42</v>
      </c>
      <c r="D63" s="25" t="s">
        <v>42</v>
      </c>
      <c r="E63" s="25" t="s">
        <v>42</v>
      </c>
      <c r="F63" s="25">
        <v>6</v>
      </c>
      <c r="G63" s="23" t="s">
        <v>42</v>
      </c>
      <c r="H63" s="23" t="s">
        <v>42</v>
      </c>
      <c r="I63" s="23" t="s">
        <v>42</v>
      </c>
      <c r="J63" s="23">
        <v>6</v>
      </c>
      <c r="K63" s="23">
        <v>3</v>
      </c>
      <c r="L63" s="29">
        <f t="shared" si="5"/>
        <v>15</v>
      </c>
      <c r="M63" s="17">
        <f t="shared" si="6"/>
        <v>3</v>
      </c>
      <c r="N63" s="292">
        <f t="shared" si="7"/>
        <v>5</v>
      </c>
      <c r="O63" s="302">
        <f t="shared" si="8"/>
        <v>0</v>
      </c>
      <c r="P63" s="302">
        <f t="shared" si="9"/>
        <v>0</v>
      </c>
    </row>
    <row r="64" spans="1:16" s="21" customFormat="1" ht="15.75">
      <c r="A64" s="142" t="s">
        <v>131</v>
      </c>
      <c r="B64" s="24" t="s">
        <v>154</v>
      </c>
      <c r="C64" s="25" t="s">
        <v>42</v>
      </c>
      <c r="D64" s="25" t="s">
        <v>42</v>
      </c>
      <c r="E64" s="25" t="s">
        <v>42</v>
      </c>
      <c r="F64" s="25" t="s">
        <v>42</v>
      </c>
      <c r="G64" s="25" t="s">
        <v>42</v>
      </c>
      <c r="H64" s="23" t="s">
        <v>42</v>
      </c>
      <c r="I64" s="23">
        <v>13</v>
      </c>
      <c r="J64" s="23" t="s">
        <v>42</v>
      </c>
      <c r="K64" s="23" t="s">
        <v>42</v>
      </c>
      <c r="L64" s="29">
        <f t="shared" si="5"/>
        <v>13</v>
      </c>
      <c r="M64" s="17">
        <f t="shared" si="6"/>
        <v>1</v>
      </c>
      <c r="N64" s="292">
        <f t="shared" si="7"/>
        <v>13</v>
      </c>
      <c r="O64" s="302">
        <f t="shared" si="8"/>
        <v>0</v>
      </c>
      <c r="P64" s="302">
        <f t="shared" si="9"/>
        <v>0</v>
      </c>
    </row>
    <row r="65" spans="1:16" s="21" customFormat="1" ht="15.75">
      <c r="A65" s="142" t="s">
        <v>132</v>
      </c>
      <c r="B65" s="22" t="s">
        <v>38</v>
      </c>
      <c r="C65" s="23" t="s">
        <v>42</v>
      </c>
      <c r="D65" s="23">
        <v>3</v>
      </c>
      <c r="E65" s="23" t="s">
        <v>42</v>
      </c>
      <c r="F65" s="23" t="s">
        <v>42</v>
      </c>
      <c r="G65" s="23">
        <v>9</v>
      </c>
      <c r="H65" s="23" t="s">
        <v>42</v>
      </c>
      <c r="I65" s="23" t="s">
        <v>42</v>
      </c>
      <c r="J65" s="23" t="s">
        <v>42</v>
      </c>
      <c r="K65" s="23" t="s">
        <v>42</v>
      </c>
      <c r="L65" s="29">
        <f t="shared" si="5"/>
        <v>12</v>
      </c>
      <c r="M65" s="17">
        <f t="shared" si="6"/>
        <v>2</v>
      </c>
      <c r="N65" s="292">
        <f t="shared" si="7"/>
        <v>6</v>
      </c>
      <c r="O65" s="302">
        <f t="shared" si="8"/>
        <v>0</v>
      </c>
      <c r="P65" s="302">
        <f t="shared" si="9"/>
        <v>0</v>
      </c>
    </row>
    <row r="66" spans="1:16" s="21" customFormat="1" ht="15.75">
      <c r="A66" s="142" t="s">
        <v>133</v>
      </c>
      <c r="B66" s="24" t="s">
        <v>102</v>
      </c>
      <c r="C66" s="25" t="s">
        <v>42</v>
      </c>
      <c r="D66" s="25">
        <v>12</v>
      </c>
      <c r="E66" s="25" t="s">
        <v>42</v>
      </c>
      <c r="F66" s="23" t="s">
        <v>42</v>
      </c>
      <c r="G66" s="23" t="s">
        <v>42</v>
      </c>
      <c r="H66" s="23" t="s">
        <v>42</v>
      </c>
      <c r="I66" s="23" t="s">
        <v>42</v>
      </c>
      <c r="J66" s="23" t="s">
        <v>42</v>
      </c>
      <c r="K66" s="23" t="s">
        <v>42</v>
      </c>
      <c r="L66" s="29">
        <f t="shared" si="5"/>
        <v>12</v>
      </c>
      <c r="M66" s="17">
        <f t="shared" si="6"/>
        <v>1</v>
      </c>
      <c r="N66" s="292">
        <f t="shared" si="7"/>
        <v>12</v>
      </c>
      <c r="O66" s="302">
        <f t="shared" si="8"/>
        <v>0</v>
      </c>
      <c r="P66" s="302">
        <f t="shared" si="9"/>
        <v>0</v>
      </c>
    </row>
    <row r="67" spans="1:16" s="21" customFormat="1" ht="15.75">
      <c r="A67" s="142" t="s">
        <v>134</v>
      </c>
      <c r="B67" s="24" t="s">
        <v>57</v>
      </c>
      <c r="C67" s="25" t="s">
        <v>42</v>
      </c>
      <c r="D67" s="25" t="s">
        <v>42</v>
      </c>
      <c r="E67" s="25" t="s">
        <v>42</v>
      </c>
      <c r="F67" s="25">
        <v>11</v>
      </c>
      <c r="G67" s="23" t="s">
        <v>42</v>
      </c>
      <c r="H67" s="23" t="s">
        <v>42</v>
      </c>
      <c r="I67" s="23" t="s">
        <v>42</v>
      </c>
      <c r="J67" s="23" t="s">
        <v>42</v>
      </c>
      <c r="K67" s="23" t="s">
        <v>42</v>
      </c>
      <c r="L67" s="29">
        <f t="shared" si="5"/>
        <v>11</v>
      </c>
      <c r="M67" s="17">
        <f t="shared" si="6"/>
        <v>1</v>
      </c>
      <c r="N67" s="292">
        <f t="shared" si="7"/>
        <v>11</v>
      </c>
      <c r="O67" s="302">
        <f t="shared" si="8"/>
        <v>0</v>
      </c>
      <c r="P67" s="302">
        <f t="shared" si="9"/>
        <v>0</v>
      </c>
    </row>
    <row r="68" spans="1:16" s="21" customFormat="1" ht="15.75">
      <c r="A68" s="142" t="s">
        <v>135</v>
      </c>
      <c r="B68" s="24" t="s">
        <v>93</v>
      </c>
      <c r="C68" s="25" t="s">
        <v>42</v>
      </c>
      <c r="D68" s="25" t="s">
        <v>42</v>
      </c>
      <c r="E68" s="25">
        <v>11</v>
      </c>
      <c r="F68" s="23" t="s">
        <v>42</v>
      </c>
      <c r="G68" s="23" t="s">
        <v>42</v>
      </c>
      <c r="H68" s="23" t="s">
        <v>42</v>
      </c>
      <c r="I68" s="23" t="s">
        <v>42</v>
      </c>
      <c r="J68" s="23" t="s">
        <v>42</v>
      </c>
      <c r="K68" s="23" t="s">
        <v>42</v>
      </c>
      <c r="L68" s="29">
        <f aca="true" t="shared" si="10" ref="L68:L99">SUM(C68:K68)</f>
        <v>11</v>
      </c>
      <c r="M68" s="17">
        <f aca="true" t="shared" si="11" ref="M68:M99">COUNTIF(C68:K68,"&gt;0")</f>
        <v>1</v>
      </c>
      <c r="N68" s="292">
        <f aca="true" t="shared" si="12" ref="N68:N99">L68/M68</f>
        <v>11</v>
      </c>
      <c r="O68" s="302">
        <f aca="true" t="shared" si="13" ref="O68:O99">COUNTIF(C68:K68,"&gt;=200")</f>
        <v>0</v>
      </c>
      <c r="P68" s="302">
        <f aca="true" t="shared" si="14" ref="P68:P99">COUNTIF(C68:K68,"&gt;=100")</f>
        <v>0</v>
      </c>
    </row>
    <row r="69" spans="1:16" s="21" customFormat="1" ht="15.75">
      <c r="A69" s="142" t="s">
        <v>136</v>
      </c>
      <c r="B69" s="24" t="s">
        <v>62</v>
      </c>
      <c r="C69" s="25" t="s">
        <v>42</v>
      </c>
      <c r="D69" s="25" t="s">
        <v>42</v>
      </c>
      <c r="E69" s="25">
        <v>11</v>
      </c>
      <c r="F69" s="23" t="s">
        <v>42</v>
      </c>
      <c r="G69" s="23" t="s">
        <v>42</v>
      </c>
      <c r="H69" s="23" t="s">
        <v>42</v>
      </c>
      <c r="I69" s="23" t="s">
        <v>42</v>
      </c>
      <c r="J69" s="23" t="s">
        <v>42</v>
      </c>
      <c r="K69" s="23" t="s">
        <v>42</v>
      </c>
      <c r="L69" s="29">
        <f t="shared" si="10"/>
        <v>11</v>
      </c>
      <c r="M69" s="17">
        <f t="shared" si="11"/>
        <v>1</v>
      </c>
      <c r="N69" s="292">
        <f t="shared" si="12"/>
        <v>11</v>
      </c>
      <c r="O69" s="302">
        <f t="shared" si="13"/>
        <v>0</v>
      </c>
      <c r="P69" s="302">
        <f t="shared" si="14"/>
        <v>0</v>
      </c>
    </row>
    <row r="70" spans="1:16" ht="15.75">
      <c r="A70" s="142" t="s">
        <v>144</v>
      </c>
      <c r="B70" s="24" t="s">
        <v>58</v>
      </c>
      <c r="C70" s="25">
        <v>8</v>
      </c>
      <c r="D70" s="25" t="s">
        <v>42</v>
      </c>
      <c r="E70" s="25">
        <v>3</v>
      </c>
      <c r="F70" s="23" t="s">
        <v>42</v>
      </c>
      <c r="G70" s="23" t="s">
        <v>42</v>
      </c>
      <c r="H70" s="23" t="s">
        <v>42</v>
      </c>
      <c r="I70" s="23" t="s">
        <v>42</v>
      </c>
      <c r="J70" s="23" t="s">
        <v>42</v>
      </c>
      <c r="K70" s="23" t="s">
        <v>42</v>
      </c>
      <c r="L70" s="29">
        <f t="shared" si="10"/>
        <v>11</v>
      </c>
      <c r="M70" s="17">
        <f t="shared" si="11"/>
        <v>2</v>
      </c>
      <c r="N70" s="292">
        <f t="shared" si="12"/>
        <v>5.5</v>
      </c>
      <c r="O70" s="302">
        <f t="shared" si="13"/>
        <v>0</v>
      </c>
      <c r="P70" s="302">
        <f t="shared" si="14"/>
        <v>0</v>
      </c>
    </row>
    <row r="71" spans="1:16" ht="15.75">
      <c r="A71" s="142" t="s">
        <v>164</v>
      </c>
      <c r="B71" s="24" t="s">
        <v>123</v>
      </c>
      <c r="C71" s="25">
        <v>11</v>
      </c>
      <c r="D71" s="25" t="s">
        <v>42</v>
      </c>
      <c r="E71" s="25" t="s">
        <v>42</v>
      </c>
      <c r="F71" s="23" t="s">
        <v>42</v>
      </c>
      <c r="G71" s="23" t="s">
        <v>42</v>
      </c>
      <c r="H71" s="23" t="s">
        <v>42</v>
      </c>
      <c r="I71" s="23" t="s">
        <v>42</v>
      </c>
      <c r="J71" s="23" t="s">
        <v>42</v>
      </c>
      <c r="K71" s="23" t="s">
        <v>42</v>
      </c>
      <c r="L71" s="29">
        <f t="shared" si="10"/>
        <v>11</v>
      </c>
      <c r="M71" s="17">
        <f t="shared" si="11"/>
        <v>1</v>
      </c>
      <c r="N71" s="292">
        <f t="shared" si="12"/>
        <v>11</v>
      </c>
      <c r="O71" s="302">
        <f t="shared" si="13"/>
        <v>0</v>
      </c>
      <c r="P71" s="302">
        <f t="shared" si="14"/>
        <v>0</v>
      </c>
    </row>
    <row r="72" spans="1:16" ht="15.75">
      <c r="A72" s="142" t="s">
        <v>165</v>
      </c>
      <c r="B72" s="26" t="s">
        <v>178</v>
      </c>
      <c r="C72" s="25" t="s">
        <v>42</v>
      </c>
      <c r="D72" s="25" t="s">
        <v>42</v>
      </c>
      <c r="E72" s="25" t="s">
        <v>42</v>
      </c>
      <c r="F72" s="25" t="s">
        <v>42</v>
      </c>
      <c r="G72" s="25" t="s">
        <v>42</v>
      </c>
      <c r="H72" s="23">
        <v>10</v>
      </c>
      <c r="I72" s="23" t="s">
        <v>42</v>
      </c>
      <c r="J72" s="23" t="s">
        <v>42</v>
      </c>
      <c r="K72" s="23" t="s">
        <v>42</v>
      </c>
      <c r="L72" s="29">
        <f t="shared" si="10"/>
        <v>10</v>
      </c>
      <c r="M72" s="17">
        <f t="shared" si="11"/>
        <v>1</v>
      </c>
      <c r="N72" s="292">
        <f t="shared" si="12"/>
        <v>10</v>
      </c>
      <c r="O72" s="302">
        <f t="shared" si="13"/>
        <v>0</v>
      </c>
      <c r="P72" s="302">
        <f t="shared" si="14"/>
        <v>0</v>
      </c>
    </row>
    <row r="73" spans="1:16" ht="15.75">
      <c r="A73" s="142" t="s">
        <v>166</v>
      </c>
      <c r="B73" s="24" t="s">
        <v>155</v>
      </c>
      <c r="C73" s="25" t="s">
        <v>42</v>
      </c>
      <c r="D73" s="25" t="s">
        <v>42</v>
      </c>
      <c r="E73" s="25" t="s">
        <v>42</v>
      </c>
      <c r="F73" s="25" t="s">
        <v>42</v>
      </c>
      <c r="G73" s="25" t="s">
        <v>42</v>
      </c>
      <c r="H73" s="23" t="s">
        <v>42</v>
      </c>
      <c r="I73" s="23">
        <v>9</v>
      </c>
      <c r="J73" s="23" t="s">
        <v>42</v>
      </c>
      <c r="K73" s="23" t="s">
        <v>42</v>
      </c>
      <c r="L73" s="29">
        <f t="shared" si="10"/>
        <v>9</v>
      </c>
      <c r="M73" s="17">
        <f t="shared" si="11"/>
        <v>1</v>
      </c>
      <c r="N73" s="292">
        <f t="shared" si="12"/>
        <v>9</v>
      </c>
      <c r="O73" s="302">
        <f t="shared" si="13"/>
        <v>0</v>
      </c>
      <c r="P73" s="302">
        <f t="shared" si="14"/>
        <v>0</v>
      </c>
    </row>
    <row r="74" spans="1:16" ht="15.75">
      <c r="A74" s="142" t="s">
        <v>167</v>
      </c>
      <c r="B74" s="22" t="s">
        <v>201</v>
      </c>
      <c r="C74" s="23" t="s">
        <v>42</v>
      </c>
      <c r="D74" s="23" t="s">
        <v>42</v>
      </c>
      <c r="E74" s="23" t="s">
        <v>42</v>
      </c>
      <c r="F74" s="23" t="s">
        <v>42</v>
      </c>
      <c r="G74" s="23" t="s">
        <v>42</v>
      </c>
      <c r="H74" s="23" t="s">
        <v>42</v>
      </c>
      <c r="I74" s="23" t="s">
        <v>42</v>
      </c>
      <c r="J74" s="4">
        <v>9</v>
      </c>
      <c r="K74" s="4" t="s">
        <v>42</v>
      </c>
      <c r="L74" s="29">
        <f t="shared" si="10"/>
        <v>9</v>
      </c>
      <c r="M74" s="17">
        <f t="shared" si="11"/>
        <v>1</v>
      </c>
      <c r="N74" s="161">
        <f t="shared" si="12"/>
        <v>9</v>
      </c>
      <c r="O74" s="302">
        <f t="shared" si="13"/>
        <v>0</v>
      </c>
      <c r="P74" s="302">
        <f t="shared" si="14"/>
        <v>0</v>
      </c>
    </row>
    <row r="75" spans="1:16" ht="15.75">
      <c r="A75" s="142" t="s">
        <v>168</v>
      </c>
      <c r="B75" s="24" t="s">
        <v>58</v>
      </c>
      <c r="C75" s="25" t="s">
        <v>42</v>
      </c>
      <c r="D75" s="25" t="s">
        <v>42</v>
      </c>
      <c r="E75" s="25" t="s">
        <v>42</v>
      </c>
      <c r="F75" s="25">
        <v>8</v>
      </c>
      <c r="G75" s="23" t="s">
        <v>42</v>
      </c>
      <c r="H75" s="23" t="s">
        <v>42</v>
      </c>
      <c r="I75" s="23" t="s">
        <v>42</v>
      </c>
      <c r="J75" s="23" t="s">
        <v>42</v>
      </c>
      <c r="K75" s="23" t="s">
        <v>42</v>
      </c>
      <c r="L75" s="29">
        <f t="shared" si="10"/>
        <v>8</v>
      </c>
      <c r="M75" s="17">
        <f t="shared" si="11"/>
        <v>1</v>
      </c>
      <c r="N75" s="292">
        <f t="shared" si="12"/>
        <v>8</v>
      </c>
      <c r="O75" s="302">
        <f t="shared" si="13"/>
        <v>0</v>
      </c>
      <c r="P75" s="302">
        <f t="shared" si="14"/>
        <v>0</v>
      </c>
    </row>
    <row r="76" spans="1:16" ht="15.75">
      <c r="A76" s="142" t="s">
        <v>169</v>
      </c>
      <c r="B76" s="24" t="s">
        <v>125</v>
      </c>
      <c r="C76" s="25">
        <v>8</v>
      </c>
      <c r="D76" s="25" t="s">
        <v>42</v>
      </c>
      <c r="E76" s="25" t="s">
        <v>42</v>
      </c>
      <c r="F76" s="23" t="s">
        <v>42</v>
      </c>
      <c r="G76" s="23" t="s">
        <v>42</v>
      </c>
      <c r="H76" s="23" t="s">
        <v>42</v>
      </c>
      <c r="I76" s="23" t="s">
        <v>42</v>
      </c>
      <c r="J76" s="23" t="s">
        <v>42</v>
      </c>
      <c r="K76" s="23" t="s">
        <v>42</v>
      </c>
      <c r="L76" s="29">
        <f t="shared" si="10"/>
        <v>8</v>
      </c>
      <c r="M76" s="17">
        <f t="shared" si="11"/>
        <v>1</v>
      </c>
      <c r="N76" s="292">
        <f t="shared" si="12"/>
        <v>8</v>
      </c>
      <c r="O76" s="302">
        <f t="shared" si="13"/>
        <v>0</v>
      </c>
      <c r="P76" s="302">
        <f t="shared" si="14"/>
        <v>0</v>
      </c>
    </row>
    <row r="77" spans="1:16" ht="15.75">
      <c r="A77" s="142" t="s">
        <v>170</v>
      </c>
      <c r="B77" s="24" t="s">
        <v>156</v>
      </c>
      <c r="C77" s="25" t="s">
        <v>42</v>
      </c>
      <c r="D77" s="25" t="s">
        <v>42</v>
      </c>
      <c r="E77" s="25" t="s">
        <v>42</v>
      </c>
      <c r="F77" s="25" t="s">
        <v>42</v>
      </c>
      <c r="G77" s="25" t="s">
        <v>42</v>
      </c>
      <c r="H77" s="23" t="s">
        <v>42</v>
      </c>
      <c r="I77" s="23">
        <v>8</v>
      </c>
      <c r="J77" s="23" t="s">
        <v>42</v>
      </c>
      <c r="K77" s="23" t="s">
        <v>42</v>
      </c>
      <c r="L77" s="29">
        <f t="shared" si="10"/>
        <v>8</v>
      </c>
      <c r="M77" s="17">
        <f t="shared" si="11"/>
        <v>1</v>
      </c>
      <c r="N77" s="292">
        <f t="shared" si="12"/>
        <v>8</v>
      </c>
      <c r="O77" s="302">
        <f t="shared" si="13"/>
        <v>0</v>
      </c>
      <c r="P77" s="302">
        <f t="shared" si="14"/>
        <v>0</v>
      </c>
    </row>
    <row r="78" spans="1:16" ht="15.75">
      <c r="A78" s="142" t="s">
        <v>171</v>
      </c>
      <c r="B78" s="24" t="s">
        <v>157</v>
      </c>
      <c r="C78" s="25" t="s">
        <v>42</v>
      </c>
      <c r="D78" s="25" t="s">
        <v>42</v>
      </c>
      <c r="E78" s="25" t="s">
        <v>42</v>
      </c>
      <c r="F78" s="25" t="s">
        <v>42</v>
      </c>
      <c r="G78" s="25" t="s">
        <v>42</v>
      </c>
      <c r="H78" s="23" t="s">
        <v>42</v>
      </c>
      <c r="I78" s="23">
        <v>8</v>
      </c>
      <c r="J78" s="23" t="s">
        <v>42</v>
      </c>
      <c r="K78" s="23" t="s">
        <v>42</v>
      </c>
      <c r="L78" s="29">
        <f t="shared" si="10"/>
        <v>8</v>
      </c>
      <c r="M78" s="17">
        <f t="shared" si="11"/>
        <v>1</v>
      </c>
      <c r="N78" s="292">
        <f t="shared" si="12"/>
        <v>8</v>
      </c>
      <c r="O78" s="302">
        <f t="shared" si="13"/>
        <v>0</v>
      </c>
      <c r="P78" s="302">
        <f t="shared" si="14"/>
        <v>0</v>
      </c>
    </row>
    <row r="79" spans="1:16" ht="15.75">
      <c r="A79" s="142" t="s">
        <v>172</v>
      </c>
      <c r="B79" s="24" t="s">
        <v>35</v>
      </c>
      <c r="C79" s="25" t="s">
        <v>42</v>
      </c>
      <c r="D79" s="25" t="s">
        <v>42</v>
      </c>
      <c r="E79" s="25" t="s">
        <v>42</v>
      </c>
      <c r="F79" s="25" t="s">
        <v>42</v>
      </c>
      <c r="G79" s="25" t="s">
        <v>42</v>
      </c>
      <c r="H79" s="23">
        <v>8</v>
      </c>
      <c r="I79" s="23" t="s">
        <v>42</v>
      </c>
      <c r="J79" s="23" t="s">
        <v>42</v>
      </c>
      <c r="K79" s="23" t="s">
        <v>42</v>
      </c>
      <c r="L79" s="29">
        <f t="shared" si="10"/>
        <v>8</v>
      </c>
      <c r="M79" s="17">
        <f t="shared" si="11"/>
        <v>1</v>
      </c>
      <c r="N79" s="292">
        <f t="shared" si="12"/>
        <v>8</v>
      </c>
      <c r="O79" s="302">
        <f t="shared" si="13"/>
        <v>0</v>
      </c>
      <c r="P79" s="302">
        <f t="shared" si="14"/>
        <v>0</v>
      </c>
    </row>
    <row r="80" spans="1:16" ht="15.75">
      <c r="A80" s="142" t="s">
        <v>173</v>
      </c>
      <c r="B80" s="22" t="s">
        <v>198</v>
      </c>
      <c r="C80" s="23" t="s">
        <v>42</v>
      </c>
      <c r="D80" s="23" t="s">
        <v>42</v>
      </c>
      <c r="E80" s="23" t="s">
        <v>42</v>
      </c>
      <c r="F80" s="23" t="s">
        <v>42</v>
      </c>
      <c r="G80" s="23" t="s">
        <v>42</v>
      </c>
      <c r="H80" s="23" t="s">
        <v>42</v>
      </c>
      <c r="I80" s="23" t="s">
        <v>42</v>
      </c>
      <c r="J80" s="4">
        <v>8</v>
      </c>
      <c r="K80" s="4" t="s">
        <v>42</v>
      </c>
      <c r="L80" s="29">
        <f t="shared" si="10"/>
        <v>8</v>
      </c>
      <c r="M80" s="17">
        <f t="shared" si="11"/>
        <v>1</v>
      </c>
      <c r="N80" s="161">
        <f t="shared" si="12"/>
        <v>8</v>
      </c>
      <c r="O80" s="302">
        <f t="shared" si="13"/>
        <v>0</v>
      </c>
      <c r="P80" s="302">
        <f t="shared" si="14"/>
        <v>0</v>
      </c>
    </row>
    <row r="81" spans="1:16" ht="15.75">
      <c r="A81" s="142" t="s">
        <v>174</v>
      </c>
      <c r="B81" s="24" t="s">
        <v>360</v>
      </c>
      <c r="C81" s="25" t="s">
        <v>42</v>
      </c>
      <c r="D81" s="25" t="s">
        <v>42</v>
      </c>
      <c r="E81" s="25" t="s">
        <v>42</v>
      </c>
      <c r="F81" s="23" t="s">
        <v>42</v>
      </c>
      <c r="G81" s="23" t="s">
        <v>42</v>
      </c>
      <c r="H81" s="23" t="s">
        <v>42</v>
      </c>
      <c r="I81" s="23" t="s">
        <v>42</v>
      </c>
      <c r="J81" s="23" t="s">
        <v>42</v>
      </c>
      <c r="K81" s="361">
        <v>8</v>
      </c>
      <c r="L81" s="29">
        <f t="shared" si="10"/>
        <v>8</v>
      </c>
      <c r="M81" s="17">
        <f t="shared" si="11"/>
        <v>1</v>
      </c>
      <c r="N81" s="292">
        <f t="shared" si="12"/>
        <v>8</v>
      </c>
      <c r="O81" s="302">
        <f t="shared" si="13"/>
        <v>0</v>
      </c>
      <c r="P81" s="302">
        <f t="shared" si="14"/>
        <v>0</v>
      </c>
    </row>
    <row r="82" spans="1:16" ht="15.75">
      <c r="A82" s="142" t="s">
        <v>175</v>
      </c>
      <c r="B82" s="24" t="s">
        <v>60</v>
      </c>
      <c r="C82" s="25" t="s">
        <v>42</v>
      </c>
      <c r="D82" s="25" t="s">
        <v>42</v>
      </c>
      <c r="E82" s="25" t="s">
        <v>42</v>
      </c>
      <c r="F82" s="25">
        <v>7</v>
      </c>
      <c r="G82" s="23" t="s">
        <v>42</v>
      </c>
      <c r="H82" s="23" t="s">
        <v>42</v>
      </c>
      <c r="I82" s="23" t="s">
        <v>42</v>
      </c>
      <c r="J82" s="23" t="s">
        <v>42</v>
      </c>
      <c r="K82" s="23" t="s">
        <v>42</v>
      </c>
      <c r="L82" s="29">
        <f t="shared" si="10"/>
        <v>7</v>
      </c>
      <c r="M82" s="17">
        <f t="shared" si="11"/>
        <v>1</v>
      </c>
      <c r="N82" s="292">
        <f t="shared" si="12"/>
        <v>7</v>
      </c>
      <c r="O82" s="302">
        <f t="shared" si="13"/>
        <v>0</v>
      </c>
      <c r="P82" s="302">
        <f t="shared" si="14"/>
        <v>0</v>
      </c>
    </row>
    <row r="83" spans="1:16" ht="15.75">
      <c r="A83" s="142" t="s">
        <v>183</v>
      </c>
      <c r="B83" s="26" t="s">
        <v>98</v>
      </c>
      <c r="C83" s="25" t="s">
        <v>42</v>
      </c>
      <c r="D83" s="25" t="s">
        <v>42</v>
      </c>
      <c r="E83" s="25">
        <v>7</v>
      </c>
      <c r="F83" s="23" t="s">
        <v>42</v>
      </c>
      <c r="G83" s="23" t="s">
        <v>42</v>
      </c>
      <c r="H83" s="23" t="s">
        <v>42</v>
      </c>
      <c r="I83" s="23" t="s">
        <v>42</v>
      </c>
      <c r="J83" s="23" t="s">
        <v>42</v>
      </c>
      <c r="K83" s="23" t="s">
        <v>42</v>
      </c>
      <c r="L83" s="29">
        <f t="shared" si="10"/>
        <v>7</v>
      </c>
      <c r="M83" s="17">
        <f t="shared" si="11"/>
        <v>1</v>
      </c>
      <c r="N83" s="292">
        <f t="shared" si="12"/>
        <v>7</v>
      </c>
      <c r="O83" s="302">
        <f t="shared" si="13"/>
        <v>0</v>
      </c>
      <c r="P83" s="302">
        <f t="shared" si="14"/>
        <v>0</v>
      </c>
    </row>
    <row r="84" spans="1:16" ht="15.75">
      <c r="A84" s="142" t="s">
        <v>184</v>
      </c>
      <c r="B84" s="24" t="s">
        <v>95</v>
      </c>
      <c r="C84" s="25" t="s">
        <v>42</v>
      </c>
      <c r="D84" s="25" t="s">
        <v>42</v>
      </c>
      <c r="E84" s="25">
        <v>7</v>
      </c>
      <c r="F84" s="23" t="s">
        <v>42</v>
      </c>
      <c r="G84" s="23" t="s">
        <v>42</v>
      </c>
      <c r="H84" s="23" t="s">
        <v>42</v>
      </c>
      <c r="I84" s="23" t="s">
        <v>42</v>
      </c>
      <c r="J84" s="23" t="s">
        <v>42</v>
      </c>
      <c r="K84" s="23" t="s">
        <v>42</v>
      </c>
      <c r="L84" s="29">
        <f t="shared" si="10"/>
        <v>7</v>
      </c>
      <c r="M84" s="17">
        <f t="shared" si="11"/>
        <v>1</v>
      </c>
      <c r="N84" s="292">
        <f t="shared" si="12"/>
        <v>7</v>
      </c>
      <c r="O84" s="302">
        <f t="shared" si="13"/>
        <v>0</v>
      </c>
      <c r="P84" s="302">
        <f t="shared" si="14"/>
        <v>0</v>
      </c>
    </row>
    <row r="85" spans="1:16" ht="15.75">
      <c r="A85" s="142" t="s">
        <v>185</v>
      </c>
      <c r="B85" s="24" t="s">
        <v>104</v>
      </c>
      <c r="C85" s="25" t="s">
        <v>42</v>
      </c>
      <c r="D85" s="25">
        <v>7</v>
      </c>
      <c r="E85" s="25" t="s">
        <v>42</v>
      </c>
      <c r="F85" s="23" t="s">
        <v>42</v>
      </c>
      <c r="G85" s="23" t="s">
        <v>42</v>
      </c>
      <c r="H85" s="23" t="s">
        <v>42</v>
      </c>
      <c r="I85" s="23" t="s">
        <v>42</v>
      </c>
      <c r="J85" s="23" t="s">
        <v>42</v>
      </c>
      <c r="K85" s="23" t="s">
        <v>42</v>
      </c>
      <c r="L85" s="29">
        <f t="shared" si="10"/>
        <v>7</v>
      </c>
      <c r="M85" s="17">
        <f t="shared" si="11"/>
        <v>1</v>
      </c>
      <c r="N85" s="292">
        <f t="shared" si="12"/>
        <v>7</v>
      </c>
      <c r="O85" s="302">
        <f t="shared" si="13"/>
        <v>0</v>
      </c>
      <c r="P85" s="302">
        <f t="shared" si="14"/>
        <v>0</v>
      </c>
    </row>
    <row r="86" spans="1:16" ht="15.75">
      <c r="A86" s="142" t="s">
        <v>186</v>
      </c>
      <c r="B86" s="24" t="s">
        <v>106</v>
      </c>
      <c r="C86" s="25">
        <v>7</v>
      </c>
      <c r="D86" s="25" t="s">
        <v>42</v>
      </c>
      <c r="E86" s="25" t="s">
        <v>42</v>
      </c>
      <c r="F86" s="23" t="s">
        <v>42</v>
      </c>
      <c r="G86" s="23" t="s">
        <v>42</v>
      </c>
      <c r="H86" s="23" t="s">
        <v>42</v>
      </c>
      <c r="I86" s="23" t="s">
        <v>42</v>
      </c>
      <c r="J86" s="23" t="s">
        <v>42</v>
      </c>
      <c r="K86" s="23" t="s">
        <v>42</v>
      </c>
      <c r="L86" s="29">
        <f t="shared" si="10"/>
        <v>7</v>
      </c>
      <c r="M86" s="17">
        <f t="shared" si="11"/>
        <v>1</v>
      </c>
      <c r="N86" s="292">
        <f t="shared" si="12"/>
        <v>7</v>
      </c>
      <c r="O86" s="302">
        <f t="shared" si="13"/>
        <v>0</v>
      </c>
      <c r="P86" s="302">
        <f t="shared" si="14"/>
        <v>0</v>
      </c>
    </row>
    <row r="87" spans="1:16" ht="16.5" thickBot="1">
      <c r="A87" s="142" t="s">
        <v>187</v>
      </c>
      <c r="B87" s="24" t="s">
        <v>121</v>
      </c>
      <c r="C87" s="25">
        <v>7</v>
      </c>
      <c r="D87" s="25" t="s">
        <v>42</v>
      </c>
      <c r="E87" s="25" t="s">
        <v>42</v>
      </c>
      <c r="F87" s="23" t="s">
        <v>42</v>
      </c>
      <c r="G87" s="23" t="s">
        <v>42</v>
      </c>
      <c r="H87" s="23" t="s">
        <v>42</v>
      </c>
      <c r="I87" s="23" t="s">
        <v>42</v>
      </c>
      <c r="J87" s="23" t="s">
        <v>42</v>
      </c>
      <c r="K87" s="31" t="s">
        <v>42</v>
      </c>
      <c r="L87" s="29">
        <f t="shared" si="10"/>
        <v>7</v>
      </c>
      <c r="M87" s="17">
        <f t="shared" si="11"/>
        <v>1</v>
      </c>
      <c r="N87" s="292">
        <f t="shared" si="12"/>
        <v>7</v>
      </c>
      <c r="O87" s="302">
        <f t="shared" si="13"/>
        <v>0</v>
      </c>
      <c r="P87" s="302">
        <f t="shared" si="14"/>
        <v>0</v>
      </c>
    </row>
    <row r="88" spans="1:16" ht="16.5" thickBot="1">
      <c r="A88" s="142" t="s">
        <v>188</v>
      </c>
      <c r="B88" s="24" t="s">
        <v>158</v>
      </c>
      <c r="C88" s="25" t="s">
        <v>42</v>
      </c>
      <c r="D88" s="25" t="s">
        <v>42</v>
      </c>
      <c r="E88" s="25" t="s">
        <v>42</v>
      </c>
      <c r="F88" s="25" t="s">
        <v>42</v>
      </c>
      <c r="G88" s="25" t="s">
        <v>42</v>
      </c>
      <c r="H88" s="23" t="s">
        <v>42</v>
      </c>
      <c r="I88" s="23">
        <v>7</v>
      </c>
      <c r="J88" s="70" t="s">
        <v>42</v>
      </c>
      <c r="K88" s="145" t="s">
        <v>42</v>
      </c>
      <c r="L88" s="88">
        <f t="shared" si="10"/>
        <v>7</v>
      </c>
      <c r="M88" s="17">
        <f t="shared" si="11"/>
        <v>1</v>
      </c>
      <c r="N88" s="292">
        <f t="shared" si="12"/>
        <v>7</v>
      </c>
      <c r="O88" s="302">
        <f t="shared" si="13"/>
        <v>0</v>
      </c>
      <c r="P88" s="302">
        <f t="shared" si="14"/>
        <v>0</v>
      </c>
    </row>
    <row r="89" spans="1:16" ht="15.75">
      <c r="A89" s="142" t="s">
        <v>189</v>
      </c>
      <c r="B89" s="24" t="s">
        <v>159</v>
      </c>
      <c r="C89" s="25" t="s">
        <v>42</v>
      </c>
      <c r="D89" s="25" t="s">
        <v>42</v>
      </c>
      <c r="E89" s="25" t="s">
        <v>42</v>
      </c>
      <c r="F89" s="25" t="s">
        <v>42</v>
      </c>
      <c r="G89" s="25" t="s">
        <v>42</v>
      </c>
      <c r="H89" s="23" t="s">
        <v>42</v>
      </c>
      <c r="I89" s="23">
        <v>7</v>
      </c>
      <c r="J89" s="23" t="s">
        <v>42</v>
      </c>
      <c r="K89" s="69" t="s">
        <v>42</v>
      </c>
      <c r="L89" s="29">
        <f t="shared" si="10"/>
        <v>7</v>
      </c>
      <c r="M89" s="17">
        <f t="shared" si="11"/>
        <v>1</v>
      </c>
      <c r="N89" s="292">
        <f t="shared" si="12"/>
        <v>7</v>
      </c>
      <c r="O89" s="302">
        <f t="shared" si="13"/>
        <v>0</v>
      </c>
      <c r="P89" s="302">
        <f t="shared" si="14"/>
        <v>0</v>
      </c>
    </row>
    <row r="90" spans="1:16" ht="15.75">
      <c r="A90" s="142" t="s">
        <v>190</v>
      </c>
      <c r="B90" s="24" t="s">
        <v>142</v>
      </c>
      <c r="C90" s="25" t="s">
        <v>42</v>
      </c>
      <c r="D90" s="25">
        <v>6</v>
      </c>
      <c r="E90" s="25" t="s">
        <v>42</v>
      </c>
      <c r="F90" s="23" t="s">
        <v>42</v>
      </c>
      <c r="G90" s="23" t="s">
        <v>42</v>
      </c>
      <c r="H90" s="23" t="s">
        <v>42</v>
      </c>
      <c r="I90" s="23" t="s">
        <v>42</v>
      </c>
      <c r="J90" s="23" t="s">
        <v>42</v>
      </c>
      <c r="K90" s="23" t="s">
        <v>42</v>
      </c>
      <c r="L90" s="29">
        <f t="shared" si="10"/>
        <v>6</v>
      </c>
      <c r="M90" s="17">
        <f t="shared" si="11"/>
        <v>1</v>
      </c>
      <c r="N90" s="292">
        <f t="shared" si="12"/>
        <v>6</v>
      </c>
      <c r="O90" s="302">
        <f t="shared" si="13"/>
        <v>0</v>
      </c>
      <c r="P90" s="302">
        <f t="shared" si="14"/>
        <v>0</v>
      </c>
    </row>
    <row r="91" spans="1:16" ht="15.75">
      <c r="A91" s="142" t="s">
        <v>208</v>
      </c>
      <c r="B91" s="24" t="s">
        <v>122</v>
      </c>
      <c r="C91" s="25">
        <v>6</v>
      </c>
      <c r="D91" s="25" t="s">
        <v>42</v>
      </c>
      <c r="E91" s="25" t="s">
        <v>42</v>
      </c>
      <c r="F91" s="23" t="s">
        <v>42</v>
      </c>
      <c r="G91" s="23" t="s">
        <v>42</v>
      </c>
      <c r="H91" s="23" t="s">
        <v>42</v>
      </c>
      <c r="I91" s="23" t="s">
        <v>42</v>
      </c>
      <c r="J91" s="23" t="s">
        <v>42</v>
      </c>
      <c r="K91" s="23" t="s">
        <v>42</v>
      </c>
      <c r="L91" s="29">
        <f t="shared" si="10"/>
        <v>6</v>
      </c>
      <c r="M91" s="17">
        <f t="shared" si="11"/>
        <v>1</v>
      </c>
      <c r="N91" s="292">
        <f t="shared" si="12"/>
        <v>6</v>
      </c>
      <c r="O91" s="302">
        <f t="shared" si="13"/>
        <v>0</v>
      </c>
      <c r="P91" s="302">
        <f t="shared" si="14"/>
        <v>0</v>
      </c>
    </row>
    <row r="92" spans="1:16" ht="15.75">
      <c r="A92" s="142" t="s">
        <v>209</v>
      </c>
      <c r="B92" s="26" t="s">
        <v>359</v>
      </c>
      <c r="C92" s="25" t="s">
        <v>42</v>
      </c>
      <c r="D92" s="25" t="s">
        <v>42</v>
      </c>
      <c r="E92" s="25" t="s">
        <v>42</v>
      </c>
      <c r="F92" s="23" t="s">
        <v>42</v>
      </c>
      <c r="G92" s="23" t="s">
        <v>42</v>
      </c>
      <c r="H92" s="23" t="s">
        <v>42</v>
      </c>
      <c r="I92" s="23" t="s">
        <v>42</v>
      </c>
      <c r="J92" s="23" t="s">
        <v>42</v>
      </c>
      <c r="K92" s="360">
        <v>6</v>
      </c>
      <c r="L92" s="29">
        <f t="shared" si="10"/>
        <v>6</v>
      </c>
      <c r="M92" s="17">
        <f t="shared" si="11"/>
        <v>1</v>
      </c>
      <c r="N92" s="292">
        <f t="shared" si="12"/>
        <v>6</v>
      </c>
      <c r="O92" s="302">
        <f t="shared" si="13"/>
        <v>0</v>
      </c>
      <c r="P92" s="302">
        <f t="shared" si="14"/>
        <v>0</v>
      </c>
    </row>
    <row r="93" spans="1:16" ht="15.75">
      <c r="A93" s="142" t="s">
        <v>210</v>
      </c>
      <c r="B93" s="24" t="s">
        <v>143</v>
      </c>
      <c r="C93" s="25" t="s">
        <v>42</v>
      </c>
      <c r="D93" s="25">
        <v>5</v>
      </c>
      <c r="E93" s="25" t="s">
        <v>42</v>
      </c>
      <c r="F93" s="23" t="s">
        <v>42</v>
      </c>
      <c r="G93" s="23" t="s">
        <v>42</v>
      </c>
      <c r="H93" s="23" t="s">
        <v>42</v>
      </c>
      <c r="I93" s="23" t="s">
        <v>42</v>
      </c>
      <c r="J93" s="23" t="s">
        <v>42</v>
      </c>
      <c r="K93" s="23" t="s">
        <v>42</v>
      </c>
      <c r="L93" s="29">
        <f t="shared" si="10"/>
        <v>5</v>
      </c>
      <c r="M93" s="17">
        <f t="shared" si="11"/>
        <v>1</v>
      </c>
      <c r="N93" s="292">
        <f t="shared" si="12"/>
        <v>5</v>
      </c>
      <c r="O93" s="302">
        <f t="shared" si="13"/>
        <v>0</v>
      </c>
      <c r="P93" s="302">
        <f t="shared" si="14"/>
        <v>0</v>
      </c>
    </row>
    <row r="94" spans="1:16" ht="15.75">
      <c r="A94" s="142" t="s">
        <v>211</v>
      </c>
      <c r="B94" s="24" t="s">
        <v>103</v>
      </c>
      <c r="C94" s="25" t="s">
        <v>42</v>
      </c>
      <c r="D94" s="25">
        <v>5</v>
      </c>
      <c r="E94" s="25" t="s">
        <v>42</v>
      </c>
      <c r="F94" s="23" t="s">
        <v>42</v>
      </c>
      <c r="G94" s="23" t="s">
        <v>42</v>
      </c>
      <c r="H94" s="23" t="s">
        <v>42</v>
      </c>
      <c r="I94" s="23" t="s">
        <v>42</v>
      </c>
      <c r="J94" s="23" t="s">
        <v>42</v>
      </c>
      <c r="K94" s="23" t="s">
        <v>42</v>
      </c>
      <c r="L94" s="29">
        <f t="shared" si="10"/>
        <v>5</v>
      </c>
      <c r="M94" s="17">
        <f t="shared" si="11"/>
        <v>1</v>
      </c>
      <c r="N94" s="292">
        <f t="shared" si="12"/>
        <v>5</v>
      </c>
      <c r="O94" s="302">
        <f t="shared" si="13"/>
        <v>0</v>
      </c>
      <c r="P94" s="302">
        <f t="shared" si="14"/>
        <v>0</v>
      </c>
    </row>
    <row r="95" spans="1:16" ht="15.75">
      <c r="A95" s="142" t="s">
        <v>212</v>
      </c>
      <c r="B95" s="24" t="s">
        <v>137</v>
      </c>
      <c r="C95" s="25">
        <v>5</v>
      </c>
      <c r="D95" s="25" t="s">
        <v>42</v>
      </c>
      <c r="E95" s="25" t="s">
        <v>42</v>
      </c>
      <c r="F95" s="23" t="s">
        <v>42</v>
      </c>
      <c r="G95" s="23" t="s">
        <v>42</v>
      </c>
      <c r="H95" s="23" t="s">
        <v>42</v>
      </c>
      <c r="I95" s="23" t="s">
        <v>42</v>
      </c>
      <c r="J95" s="23" t="s">
        <v>42</v>
      </c>
      <c r="K95" s="23" t="s">
        <v>42</v>
      </c>
      <c r="L95" s="29">
        <f t="shared" si="10"/>
        <v>5</v>
      </c>
      <c r="M95" s="17">
        <f t="shared" si="11"/>
        <v>1</v>
      </c>
      <c r="N95" s="292">
        <f t="shared" si="12"/>
        <v>5</v>
      </c>
      <c r="O95" s="302">
        <f t="shared" si="13"/>
        <v>0</v>
      </c>
      <c r="P95" s="302">
        <f t="shared" si="14"/>
        <v>0</v>
      </c>
    </row>
    <row r="96" spans="1:16" ht="15.75">
      <c r="A96" s="142" t="s">
        <v>213</v>
      </c>
      <c r="B96" s="24" t="s">
        <v>161</v>
      </c>
      <c r="C96" s="25" t="s">
        <v>42</v>
      </c>
      <c r="D96" s="25" t="s">
        <v>42</v>
      </c>
      <c r="E96" s="25" t="s">
        <v>42</v>
      </c>
      <c r="F96" s="25" t="s">
        <v>42</v>
      </c>
      <c r="G96" s="25" t="s">
        <v>42</v>
      </c>
      <c r="H96" s="23" t="s">
        <v>42</v>
      </c>
      <c r="I96" s="23">
        <v>5</v>
      </c>
      <c r="J96" s="23" t="s">
        <v>42</v>
      </c>
      <c r="K96" s="23" t="s">
        <v>42</v>
      </c>
      <c r="L96" s="29">
        <f t="shared" si="10"/>
        <v>5</v>
      </c>
      <c r="M96" s="17">
        <f t="shared" si="11"/>
        <v>1</v>
      </c>
      <c r="N96" s="292">
        <f t="shared" si="12"/>
        <v>5</v>
      </c>
      <c r="O96" s="302">
        <f t="shared" si="13"/>
        <v>0</v>
      </c>
      <c r="P96" s="302">
        <f t="shared" si="14"/>
        <v>0</v>
      </c>
    </row>
    <row r="97" spans="1:16" ht="16.5" thickBot="1">
      <c r="A97" s="142" t="s">
        <v>214</v>
      </c>
      <c r="B97" s="24" t="s">
        <v>162</v>
      </c>
      <c r="C97" s="25" t="s">
        <v>42</v>
      </c>
      <c r="D97" s="25" t="s">
        <v>42</v>
      </c>
      <c r="E97" s="25" t="s">
        <v>42</v>
      </c>
      <c r="F97" s="25" t="s">
        <v>42</v>
      </c>
      <c r="G97" s="25" t="s">
        <v>42</v>
      </c>
      <c r="H97" s="23" t="s">
        <v>42</v>
      </c>
      <c r="I97" s="23">
        <v>5</v>
      </c>
      <c r="J97" s="23" t="s">
        <v>42</v>
      </c>
      <c r="K97" s="31" t="s">
        <v>42</v>
      </c>
      <c r="L97" s="29">
        <f t="shared" si="10"/>
        <v>5</v>
      </c>
      <c r="M97" s="17">
        <f t="shared" si="11"/>
        <v>1</v>
      </c>
      <c r="N97" s="292">
        <f t="shared" si="12"/>
        <v>5</v>
      </c>
      <c r="O97" s="302">
        <f t="shared" si="13"/>
        <v>0</v>
      </c>
      <c r="P97" s="302">
        <f t="shared" si="14"/>
        <v>0</v>
      </c>
    </row>
    <row r="98" spans="1:16" ht="16.5" thickBot="1">
      <c r="A98" s="142" t="s">
        <v>215</v>
      </c>
      <c r="B98" s="24" t="s">
        <v>179</v>
      </c>
      <c r="C98" s="25" t="s">
        <v>42</v>
      </c>
      <c r="D98" s="25" t="s">
        <v>42</v>
      </c>
      <c r="E98" s="25" t="s">
        <v>42</v>
      </c>
      <c r="F98" s="25" t="s">
        <v>42</v>
      </c>
      <c r="G98" s="25" t="s">
        <v>42</v>
      </c>
      <c r="H98" s="23">
        <v>5</v>
      </c>
      <c r="I98" s="23" t="s">
        <v>42</v>
      </c>
      <c r="J98" s="70" t="s">
        <v>42</v>
      </c>
      <c r="K98" s="145" t="s">
        <v>42</v>
      </c>
      <c r="L98" s="88">
        <f t="shared" si="10"/>
        <v>5</v>
      </c>
      <c r="M98" s="17">
        <f t="shared" si="11"/>
        <v>1</v>
      </c>
      <c r="N98" s="292">
        <f t="shared" si="12"/>
        <v>5</v>
      </c>
      <c r="O98" s="302">
        <f t="shared" si="13"/>
        <v>0</v>
      </c>
      <c r="P98" s="302">
        <f t="shared" si="14"/>
        <v>0</v>
      </c>
    </row>
    <row r="99" spans="1:16" ht="15.75">
      <c r="A99" s="142" t="s">
        <v>216</v>
      </c>
      <c r="B99" s="26" t="s">
        <v>202</v>
      </c>
      <c r="C99" s="23" t="s">
        <v>42</v>
      </c>
      <c r="D99" s="23" t="s">
        <v>42</v>
      </c>
      <c r="E99" s="23" t="s">
        <v>42</v>
      </c>
      <c r="F99" s="23" t="s">
        <v>42</v>
      </c>
      <c r="G99" s="23" t="s">
        <v>42</v>
      </c>
      <c r="H99" s="23" t="s">
        <v>42</v>
      </c>
      <c r="I99" s="23" t="s">
        <v>42</v>
      </c>
      <c r="J99" s="4">
        <v>5</v>
      </c>
      <c r="K99" s="86" t="s">
        <v>42</v>
      </c>
      <c r="L99" s="88">
        <f t="shared" si="10"/>
        <v>5</v>
      </c>
      <c r="M99" s="17">
        <f t="shared" si="11"/>
        <v>1</v>
      </c>
      <c r="N99" s="161">
        <f t="shared" si="12"/>
        <v>5</v>
      </c>
      <c r="O99" s="302">
        <f t="shared" si="13"/>
        <v>0</v>
      </c>
      <c r="P99" s="302">
        <f t="shared" si="14"/>
        <v>0</v>
      </c>
    </row>
    <row r="100" spans="1:16" ht="15.75">
      <c r="A100" s="142" t="s">
        <v>217</v>
      </c>
      <c r="B100" s="22" t="s">
        <v>204</v>
      </c>
      <c r="C100" s="23" t="s">
        <v>42</v>
      </c>
      <c r="D100" s="23" t="s">
        <v>42</v>
      </c>
      <c r="E100" s="23" t="s">
        <v>42</v>
      </c>
      <c r="F100" s="23" t="s">
        <v>42</v>
      </c>
      <c r="G100" s="23" t="s">
        <v>42</v>
      </c>
      <c r="H100" s="23" t="s">
        <v>42</v>
      </c>
      <c r="I100" s="23" t="s">
        <v>42</v>
      </c>
      <c r="J100" s="23" t="s">
        <v>42</v>
      </c>
      <c r="K100" s="360">
        <v>5</v>
      </c>
      <c r="L100" s="29">
        <f aca="true" t="shared" si="15" ref="L100:L111">SUM(C100:K100)</f>
        <v>5</v>
      </c>
      <c r="M100" s="17">
        <f aca="true" t="shared" si="16" ref="M100:M111">COUNTIF(C100:K100,"&gt;0")</f>
        <v>1</v>
      </c>
      <c r="N100" s="161">
        <f aca="true" t="shared" si="17" ref="N100:N112">L100/M100</f>
        <v>5</v>
      </c>
      <c r="O100" s="302">
        <f aca="true" t="shared" si="18" ref="O100:O111">COUNTIF(C100:K100,"&gt;=200")</f>
        <v>0</v>
      </c>
      <c r="P100" s="302">
        <f aca="true" t="shared" si="19" ref="P100:P111">COUNTIF(C100:K100,"&gt;=100")</f>
        <v>0</v>
      </c>
    </row>
    <row r="101" spans="1:16" ht="15.75">
      <c r="A101" s="142" t="s">
        <v>218</v>
      </c>
      <c r="B101" s="24" t="s">
        <v>340</v>
      </c>
      <c r="C101" s="25" t="s">
        <v>42</v>
      </c>
      <c r="D101" s="25" t="s">
        <v>42</v>
      </c>
      <c r="E101" s="25" t="s">
        <v>42</v>
      </c>
      <c r="F101" s="25" t="s">
        <v>42</v>
      </c>
      <c r="G101" s="25" t="s">
        <v>42</v>
      </c>
      <c r="H101" s="23" t="s">
        <v>42</v>
      </c>
      <c r="I101" s="23" t="s">
        <v>42</v>
      </c>
      <c r="J101" s="23" t="s">
        <v>42</v>
      </c>
      <c r="K101" s="361">
        <v>5</v>
      </c>
      <c r="L101" s="29">
        <f t="shared" si="15"/>
        <v>5</v>
      </c>
      <c r="M101" s="17">
        <f t="shared" si="16"/>
        <v>1</v>
      </c>
      <c r="N101" s="292">
        <f t="shared" si="17"/>
        <v>5</v>
      </c>
      <c r="O101" s="302">
        <f t="shared" si="18"/>
        <v>0</v>
      </c>
      <c r="P101" s="302">
        <f t="shared" si="19"/>
        <v>0</v>
      </c>
    </row>
    <row r="102" spans="1:16" ht="15.75">
      <c r="A102" s="142" t="s">
        <v>220</v>
      </c>
      <c r="B102" s="22" t="s">
        <v>39</v>
      </c>
      <c r="C102" s="23" t="s">
        <v>42</v>
      </c>
      <c r="D102" s="23" t="s">
        <v>42</v>
      </c>
      <c r="E102" s="23" t="s">
        <v>42</v>
      </c>
      <c r="F102" s="23" t="s">
        <v>42</v>
      </c>
      <c r="G102" s="23">
        <v>3</v>
      </c>
      <c r="H102" s="23" t="s">
        <v>42</v>
      </c>
      <c r="I102" s="23" t="s">
        <v>42</v>
      </c>
      <c r="J102" s="23" t="s">
        <v>42</v>
      </c>
      <c r="K102" s="23" t="s">
        <v>42</v>
      </c>
      <c r="L102" s="29">
        <f t="shared" si="15"/>
        <v>3</v>
      </c>
      <c r="M102" s="17">
        <f t="shared" si="16"/>
        <v>1</v>
      </c>
      <c r="N102" s="292">
        <f t="shared" si="17"/>
        <v>3</v>
      </c>
      <c r="O102" s="302">
        <f t="shared" si="18"/>
        <v>0</v>
      </c>
      <c r="P102" s="302">
        <f t="shared" si="19"/>
        <v>0</v>
      </c>
    </row>
    <row r="103" spans="1:16" ht="16.5" thickBot="1">
      <c r="A103" s="141" t="s">
        <v>221</v>
      </c>
      <c r="B103" s="109" t="s">
        <v>120</v>
      </c>
      <c r="C103" s="110">
        <v>3</v>
      </c>
      <c r="D103" s="110" t="s">
        <v>42</v>
      </c>
      <c r="E103" s="110" t="s">
        <v>42</v>
      </c>
      <c r="F103" s="115" t="s">
        <v>42</v>
      </c>
      <c r="G103" s="115" t="s">
        <v>42</v>
      </c>
      <c r="H103" s="115" t="s">
        <v>42</v>
      </c>
      <c r="I103" s="115" t="s">
        <v>42</v>
      </c>
      <c r="J103" s="115" t="s">
        <v>42</v>
      </c>
      <c r="K103" s="115" t="s">
        <v>42</v>
      </c>
      <c r="L103" s="127">
        <f t="shared" si="15"/>
        <v>3</v>
      </c>
      <c r="M103" s="17">
        <f t="shared" si="16"/>
        <v>1</v>
      </c>
      <c r="N103" s="294">
        <f t="shared" si="17"/>
        <v>3</v>
      </c>
      <c r="O103" s="302">
        <f t="shared" si="18"/>
        <v>0</v>
      </c>
      <c r="P103" s="302">
        <f t="shared" si="19"/>
        <v>0</v>
      </c>
    </row>
    <row r="104" spans="1:16" ht="16.5" thickTop="1">
      <c r="A104" s="21" t="s">
        <v>222</v>
      </c>
      <c r="B104" s="139" t="s">
        <v>180</v>
      </c>
      <c r="C104" s="90" t="s">
        <v>42</v>
      </c>
      <c r="D104" s="90" t="s">
        <v>42</v>
      </c>
      <c r="E104" s="90" t="s">
        <v>42</v>
      </c>
      <c r="F104" s="90" t="s">
        <v>42</v>
      </c>
      <c r="G104" s="90" t="s">
        <v>42</v>
      </c>
      <c r="H104" s="84">
        <v>3</v>
      </c>
      <c r="I104" s="84" t="s">
        <v>42</v>
      </c>
      <c r="J104" s="84" t="s">
        <v>42</v>
      </c>
      <c r="K104" s="84" t="s">
        <v>42</v>
      </c>
      <c r="L104" s="123">
        <f t="shared" si="15"/>
        <v>3</v>
      </c>
      <c r="M104" s="17">
        <f t="shared" si="16"/>
        <v>1</v>
      </c>
      <c r="N104" s="293">
        <f t="shared" si="17"/>
        <v>3</v>
      </c>
      <c r="O104" s="302">
        <f t="shared" si="18"/>
        <v>0</v>
      </c>
      <c r="P104" s="302">
        <f t="shared" si="19"/>
        <v>0</v>
      </c>
    </row>
    <row r="105" spans="1:16" ht="15.75">
      <c r="A105" s="21" t="s">
        <v>233</v>
      </c>
      <c r="B105" s="42" t="s">
        <v>181</v>
      </c>
      <c r="C105" s="43" t="s">
        <v>42</v>
      </c>
      <c r="D105" s="43" t="s">
        <v>42</v>
      </c>
      <c r="E105" s="43" t="s">
        <v>42</v>
      </c>
      <c r="F105" s="43" t="s">
        <v>42</v>
      </c>
      <c r="G105" s="43" t="s">
        <v>42</v>
      </c>
      <c r="H105" s="31">
        <v>3</v>
      </c>
      <c r="I105" s="31" t="s">
        <v>42</v>
      </c>
      <c r="J105" s="31" t="s">
        <v>42</v>
      </c>
      <c r="K105" s="31" t="s">
        <v>42</v>
      </c>
      <c r="L105" s="29">
        <f t="shared" si="15"/>
        <v>3</v>
      </c>
      <c r="M105" s="17">
        <f t="shared" si="16"/>
        <v>1</v>
      </c>
      <c r="N105" s="292">
        <f t="shared" si="17"/>
        <v>3</v>
      </c>
      <c r="O105" s="302">
        <f t="shared" si="18"/>
        <v>0</v>
      </c>
      <c r="P105" s="302">
        <f t="shared" si="19"/>
        <v>0</v>
      </c>
    </row>
    <row r="106" spans="1:16" ht="15.75">
      <c r="A106" s="21" t="s">
        <v>234</v>
      </c>
      <c r="B106" s="24" t="s">
        <v>182</v>
      </c>
      <c r="C106" s="43" t="s">
        <v>42</v>
      </c>
      <c r="D106" s="43" t="s">
        <v>42</v>
      </c>
      <c r="E106" s="43" t="s">
        <v>42</v>
      </c>
      <c r="F106" s="43" t="s">
        <v>42</v>
      </c>
      <c r="G106" s="43" t="s">
        <v>42</v>
      </c>
      <c r="H106" s="31">
        <v>3</v>
      </c>
      <c r="I106" s="31" t="s">
        <v>42</v>
      </c>
      <c r="J106" s="31" t="s">
        <v>42</v>
      </c>
      <c r="K106" s="31" t="s">
        <v>42</v>
      </c>
      <c r="L106" s="29">
        <f t="shared" si="15"/>
        <v>3</v>
      </c>
      <c r="M106" s="17">
        <f t="shared" si="16"/>
        <v>1</v>
      </c>
      <c r="N106" s="292">
        <f t="shared" si="17"/>
        <v>3</v>
      </c>
      <c r="O106" s="302">
        <f t="shared" si="18"/>
        <v>0</v>
      </c>
      <c r="P106" s="302">
        <f t="shared" si="19"/>
        <v>0</v>
      </c>
    </row>
    <row r="107" spans="1:16" ht="15.75">
      <c r="A107" s="21" t="s">
        <v>236</v>
      </c>
      <c r="B107" s="42" t="s">
        <v>141</v>
      </c>
      <c r="C107" s="43" t="s">
        <v>42</v>
      </c>
      <c r="D107" s="43" t="s">
        <v>42</v>
      </c>
      <c r="E107" s="43" t="s">
        <v>42</v>
      </c>
      <c r="F107" s="43">
        <v>1</v>
      </c>
      <c r="G107" s="31" t="s">
        <v>42</v>
      </c>
      <c r="H107" s="31" t="s">
        <v>42</v>
      </c>
      <c r="I107" s="31" t="s">
        <v>42</v>
      </c>
      <c r="J107" s="31" t="s">
        <v>42</v>
      </c>
      <c r="K107" s="31" t="s">
        <v>42</v>
      </c>
      <c r="L107" s="29">
        <f t="shared" si="15"/>
        <v>1</v>
      </c>
      <c r="M107" s="17">
        <f t="shared" si="16"/>
        <v>1</v>
      </c>
      <c r="N107" s="292">
        <f t="shared" si="17"/>
        <v>1</v>
      </c>
      <c r="O107" s="302">
        <f t="shared" si="18"/>
        <v>0</v>
      </c>
      <c r="P107" s="302">
        <f t="shared" si="19"/>
        <v>0</v>
      </c>
    </row>
    <row r="108" spans="1:16" ht="15.75">
      <c r="A108" s="21" t="s">
        <v>339</v>
      </c>
      <c r="B108" s="42" t="s">
        <v>99</v>
      </c>
      <c r="C108" s="43" t="s">
        <v>42</v>
      </c>
      <c r="D108" s="43" t="s">
        <v>42</v>
      </c>
      <c r="E108" s="43">
        <v>1</v>
      </c>
      <c r="F108" s="31" t="s">
        <v>42</v>
      </c>
      <c r="G108" s="31" t="s">
        <v>42</v>
      </c>
      <c r="H108" s="31" t="s">
        <v>42</v>
      </c>
      <c r="I108" s="31" t="s">
        <v>42</v>
      </c>
      <c r="J108" s="31" t="s">
        <v>42</v>
      </c>
      <c r="K108" s="31" t="s">
        <v>42</v>
      </c>
      <c r="L108" s="29">
        <f t="shared" si="15"/>
        <v>1</v>
      </c>
      <c r="M108" s="17">
        <f t="shared" si="16"/>
        <v>1</v>
      </c>
      <c r="N108" s="292">
        <f t="shared" si="17"/>
        <v>1</v>
      </c>
      <c r="O108" s="302">
        <f t="shared" si="18"/>
        <v>0</v>
      </c>
      <c r="P108" s="302">
        <f t="shared" si="19"/>
        <v>0</v>
      </c>
    </row>
    <row r="109" spans="1:16" ht="15.75">
      <c r="A109" s="21" t="s">
        <v>357</v>
      </c>
      <c r="B109" s="42" t="s">
        <v>363</v>
      </c>
      <c r="C109" s="43" t="s">
        <v>42</v>
      </c>
      <c r="D109" s="43" t="s">
        <v>42</v>
      </c>
      <c r="E109" s="43" t="s">
        <v>42</v>
      </c>
      <c r="F109" s="31" t="s">
        <v>42</v>
      </c>
      <c r="G109" s="31" t="s">
        <v>42</v>
      </c>
      <c r="H109" s="31" t="s">
        <v>42</v>
      </c>
      <c r="I109" s="31" t="s">
        <v>42</v>
      </c>
      <c r="J109" s="31" t="s">
        <v>42</v>
      </c>
      <c r="K109" s="359">
        <v>1</v>
      </c>
      <c r="L109" s="29">
        <f t="shared" si="15"/>
        <v>1</v>
      </c>
      <c r="M109" s="17">
        <f t="shared" si="16"/>
        <v>1</v>
      </c>
      <c r="N109" s="292">
        <f t="shared" si="17"/>
        <v>1</v>
      </c>
      <c r="O109" s="302">
        <f t="shared" si="18"/>
        <v>0</v>
      </c>
      <c r="P109" s="302">
        <f t="shared" si="19"/>
        <v>0</v>
      </c>
    </row>
    <row r="110" spans="1:16" ht="15.75">
      <c r="A110" s="21" t="s">
        <v>358</v>
      </c>
      <c r="B110" s="42" t="s">
        <v>163</v>
      </c>
      <c r="C110" s="43" t="s">
        <v>42</v>
      </c>
      <c r="D110" s="43" t="s">
        <v>42</v>
      </c>
      <c r="E110" s="43" t="s">
        <v>42</v>
      </c>
      <c r="F110" s="43" t="s">
        <v>42</v>
      </c>
      <c r="G110" s="43" t="s">
        <v>42</v>
      </c>
      <c r="H110" s="31" t="s">
        <v>42</v>
      </c>
      <c r="I110" s="31">
        <v>1</v>
      </c>
      <c r="J110" s="31" t="s">
        <v>42</v>
      </c>
      <c r="K110" s="31" t="s">
        <v>42</v>
      </c>
      <c r="L110" s="29">
        <f t="shared" si="15"/>
        <v>1</v>
      </c>
      <c r="M110" s="17">
        <f t="shared" si="16"/>
        <v>1</v>
      </c>
      <c r="N110" s="292">
        <f t="shared" si="17"/>
        <v>1</v>
      </c>
      <c r="O110" s="302">
        <f t="shared" si="18"/>
        <v>0</v>
      </c>
      <c r="P110" s="302">
        <f t="shared" si="19"/>
        <v>0</v>
      </c>
    </row>
    <row r="111" spans="1:16" ht="16.5" thickBot="1">
      <c r="A111" s="21" t="s">
        <v>362</v>
      </c>
      <c r="B111" s="30" t="s">
        <v>219</v>
      </c>
      <c r="C111" s="31" t="s">
        <v>42</v>
      </c>
      <c r="D111" s="31" t="s">
        <v>42</v>
      </c>
      <c r="E111" s="31" t="s">
        <v>42</v>
      </c>
      <c r="F111" s="31" t="s">
        <v>42</v>
      </c>
      <c r="G111" s="31" t="s">
        <v>42</v>
      </c>
      <c r="H111" s="31" t="s">
        <v>42</v>
      </c>
      <c r="I111" s="31" t="s">
        <v>42</v>
      </c>
      <c r="J111" s="32">
        <v>1</v>
      </c>
      <c r="K111" s="32" t="s">
        <v>42</v>
      </c>
      <c r="L111" s="29">
        <f t="shared" si="15"/>
        <v>1</v>
      </c>
      <c r="M111" s="17">
        <f t="shared" si="16"/>
        <v>1</v>
      </c>
      <c r="N111" s="308">
        <f t="shared" si="17"/>
        <v>1</v>
      </c>
      <c r="O111" s="302">
        <f t="shared" si="18"/>
        <v>0</v>
      </c>
      <c r="P111" s="302">
        <f t="shared" si="19"/>
        <v>0</v>
      </c>
    </row>
    <row r="112" spans="1:16" ht="16.5" thickBot="1">
      <c r="A112" s="21"/>
      <c r="B112" s="192" t="s">
        <v>226</v>
      </c>
      <c r="C112" s="193">
        <f aca="true" t="shared" si="20" ref="C112:K112">SUM(C4:C111)</f>
        <v>1832</v>
      </c>
      <c r="D112" s="337">
        <f t="shared" si="20"/>
        <v>1216</v>
      </c>
      <c r="E112" s="338">
        <f t="shared" si="20"/>
        <v>1765</v>
      </c>
      <c r="F112" s="338">
        <f t="shared" si="20"/>
        <v>1827</v>
      </c>
      <c r="G112" s="337">
        <f t="shared" si="20"/>
        <v>1550</v>
      </c>
      <c r="H112" s="337">
        <f t="shared" si="20"/>
        <v>1507</v>
      </c>
      <c r="I112" s="337">
        <f t="shared" si="20"/>
        <v>1133</v>
      </c>
      <c r="J112" s="337">
        <f t="shared" si="20"/>
        <v>1126</v>
      </c>
      <c r="K112" s="339">
        <f t="shared" si="20"/>
        <v>1627</v>
      </c>
      <c r="L112" s="39">
        <f>SUM(L4:L111)</f>
        <v>13583</v>
      </c>
      <c r="M112" s="40">
        <v>9</v>
      </c>
      <c r="N112" s="336">
        <f t="shared" si="17"/>
        <v>1509.2222222222222</v>
      </c>
      <c r="O112" s="309">
        <f>SUM(O4:O111)</f>
        <v>4</v>
      </c>
      <c r="P112" s="321">
        <f>SUM(P4:P111)</f>
        <v>56</v>
      </c>
    </row>
    <row r="113" spans="2:18" ht="15.75">
      <c r="B113" s="194" t="s">
        <v>294</v>
      </c>
      <c r="C113" s="199">
        <f>COUNTIF(C4:C111,"&gt;0")</f>
        <v>32</v>
      </c>
      <c r="D113" s="4">
        <f aca="true" t="shared" si="21" ref="D113:K113">COUNTIF(D4:D111,"&gt;0")</f>
        <v>28</v>
      </c>
      <c r="E113" s="4">
        <f t="shared" si="21"/>
        <v>26</v>
      </c>
      <c r="F113" s="4">
        <f t="shared" si="21"/>
        <v>24</v>
      </c>
      <c r="G113" s="36">
        <f t="shared" si="21"/>
        <v>21</v>
      </c>
      <c r="H113" s="4">
        <f t="shared" si="21"/>
        <v>26</v>
      </c>
      <c r="I113" s="4">
        <f t="shared" si="21"/>
        <v>27</v>
      </c>
      <c r="J113" s="4">
        <f t="shared" si="21"/>
        <v>25</v>
      </c>
      <c r="K113" s="5">
        <f t="shared" si="21"/>
        <v>26</v>
      </c>
      <c r="P113" s="76" t="s">
        <v>352</v>
      </c>
      <c r="Q113" s="319"/>
      <c r="R113" s="320"/>
    </row>
    <row r="114" spans="13:17" ht="15.75">
      <c r="M114" s="4" t="s">
        <v>224</v>
      </c>
      <c r="N114" s="6" t="s">
        <v>225</v>
      </c>
      <c r="O114" s="76" t="s">
        <v>351</v>
      </c>
      <c r="P114" s="322"/>
      <c r="Q114" s="323"/>
    </row>
  </sheetData>
  <sheetProtection/>
  <mergeCells count="3">
    <mergeCell ref="L2:N2"/>
    <mergeCell ref="C2:K2"/>
    <mergeCell ref="O2:P2"/>
  </mergeCells>
  <printOptions/>
  <pageMargins left="0.34" right="0.16" top="0.787401575" bottom="0.7874015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1" width="4.00390625" style="0" bestFit="1" customWidth="1"/>
    <col min="2" max="2" width="19.625" style="0" customWidth="1"/>
    <col min="3" max="6" width="9.625" style="0" bestFit="1" customWidth="1"/>
    <col min="7" max="7" width="9.625" style="0" customWidth="1"/>
    <col min="8" max="8" width="10.625" style="0" customWidth="1"/>
    <col min="9" max="9" width="10.75390625" style="0" customWidth="1"/>
    <col min="10" max="11" width="9.625" style="0" customWidth="1"/>
    <col min="12" max="12" width="11.25390625" style="3" customWidth="1"/>
    <col min="13" max="13" width="6.75390625" style="1" bestFit="1" customWidth="1"/>
    <col min="14" max="14" width="17.875" style="1" bestFit="1" customWidth="1"/>
    <col min="15" max="15" width="4.00390625" style="1" bestFit="1" customWidth="1"/>
    <col min="16" max="16" width="4.00390625" style="0" bestFit="1" customWidth="1"/>
  </cols>
  <sheetData>
    <row r="1" ht="36.75">
      <c r="B1" s="20" t="s">
        <v>235</v>
      </c>
    </row>
    <row r="2" spans="2:17" ht="22.5" customHeight="1">
      <c r="B2" s="13" t="s">
        <v>51</v>
      </c>
      <c r="C2" s="370" t="s">
        <v>138</v>
      </c>
      <c r="D2" s="371"/>
      <c r="E2" s="371"/>
      <c r="F2" s="371"/>
      <c r="G2" s="371"/>
      <c r="H2" s="371"/>
      <c r="I2" s="371"/>
      <c r="J2" s="371"/>
      <c r="K2" s="372"/>
      <c r="L2" s="368" t="s">
        <v>140</v>
      </c>
      <c r="M2" s="369"/>
      <c r="N2" s="374"/>
      <c r="O2" s="368" t="s">
        <v>348</v>
      </c>
      <c r="P2" s="374"/>
      <c r="Q2" t="s">
        <v>232</v>
      </c>
    </row>
    <row r="3" spans="2:16" ht="16.5" thickBot="1">
      <c r="B3" s="5" t="s">
        <v>0</v>
      </c>
      <c r="C3" s="5" t="s">
        <v>45</v>
      </c>
      <c r="D3" s="5" t="s">
        <v>46</v>
      </c>
      <c r="E3" s="5" t="s">
        <v>47</v>
      </c>
      <c r="F3" s="54" t="s">
        <v>48</v>
      </c>
      <c r="G3" s="5" t="s">
        <v>49</v>
      </c>
      <c r="H3" s="5" t="s">
        <v>148</v>
      </c>
      <c r="I3" s="5" t="s">
        <v>150</v>
      </c>
      <c r="J3" s="5" t="s">
        <v>191</v>
      </c>
      <c r="K3" s="5" t="s">
        <v>228</v>
      </c>
      <c r="L3" s="14" t="s">
        <v>50</v>
      </c>
      <c r="M3" s="5" t="s">
        <v>146</v>
      </c>
      <c r="N3" s="285" t="s">
        <v>147</v>
      </c>
      <c r="O3" s="311">
        <v>200</v>
      </c>
      <c r="P3" s="311">
        <v>100</v>
      </c>
    </row>
    <row r="4" spans="1:18" ht="16.5" thickBot="1">
      <c r="A4" s="16" t="s">
        <v>1</v>
      </c>
      <c r="B4" s="11" t="s">
        <v>21</v>
      </c>
      <c r="C4" s="12">
        <v>244</v>
      </c>
      <c r="D4" s="12">
        <v>233</v>
      </c>
      <c r="E4" s="52">
        <v>179</v>
      </c>
      <c r="F4" s="96">
        <v>268</v>
      </c>
      <c r="G4" s="95">
        <v>233</v>
      </c>
      <c r="H4" s="16">
        <v>175</v>
      </c>
      <c r="I4" s="5">
        <v>150</v>
      </c>
      <c r="J4" s="12">
        <v>172</v>
      </c>
      <c r="K4" s="5">
        <v>194</v>
      </c>
      <c r="L4" s="15">
        <f aca="true" t="shared" si="0" ref="L4:L35">SUM(C4:K4)</f>
        <v>1848</v>
      </c>
      <c r="M4" s="12">
        <f aca="true" t="shared" si="1" ref="M4:M35">COUNTIF(C4:K4,"&gt;0")</f>
        <v>9</v>
      </c>
      <c r="N4" s="332">
        <f aca="true" t="shared" si="2" ref="N4:N35">L4/M4</f>
        <v>205.33333333333334</v>
      </c>
      <c r="O4" s="271">
        <f aca="true" t="shared" si="3" ref="O4:O35">COUNTIF(C4:K4,"&gt;=200")</f>
        <v>4</v>
      </c>
      <c r="P4" s="271">
        <f aca="true" t="shared" si="4" ref="P4:P35">COUNTIF(C4:K4,"&gt;=100")</f>
        <v>9</v>
      </c>
      <c r="Q4" s="298">
        <f>L4+'Body celkem'!L4</f>
        <v>3247</v>
      </c>
      <c r="R4" t="s">
        <v>1</v>
      </c>
    </row>
    <row r="5" spans="1:18" ht="16.5" thickBot="1">
      <c r="A5" s="16" t="s">
        <v>2</v>
      </c>
      <c r="B5" s="11" t="s">
        <v>24</v>
      </c>
      <c r="C5" s="16">
        <v>196</v>
      </c>
      <c r="D5" s="9">
        <v>85</v>
      </c>
      <c r="E5" s="63">
        <v>127</v>
      </c>
      <c r="F5" s="55">
        <v>254</v>
      </c>
      <c r="G5" s="53">
        <v>227</v>
      </c>
      <c r="H5" s="12">
        <v>221</v>
      </c>
      <c r="I5" s="12">
        <v>202</v>
      </c>
      <c r="J5" s="16">
        <v>158</v>
      </c>
      <c r="K5" s="5">
        <v>174</v>
      </c>
      <c r="L5" s="15">
        <f t="shared" si="0"/>
        <v>1644</v>
      </c>
      <c r="M5" s="12">
        <f t="shared" si="1"/>
        <v>9</v>
      </c>
      <c r="N5" s="287">
        <f t="shared" si="2"/>
        <v>182.66666666666666</v>
      </c>
      <c r="O5" s="271">
        <f t="shared" si="3"/>
        <v>4</v>
      </c>
      <c r="P5" s="302">
        <f t="shared" si="4"/>
        <v>8</v>
      </c>
      <c r="Q5" s="299">
        <f>L5+'Body celkem'!L5</f>
        <v>2804</v>
      </c>
      <c r="R5" t="s">
        <v>2</v>
      </c>
    </row>
    <row r="6" spans="1:18" ht="16.5" thickBot="1">
      <c r="A6" s="16" t="s">
        <v>3</v>
      </c>
      <c r="B6" s="11" t="s">
        <v>29</v>
      </c>
      <c r="C6" s="2" t="s">
        <v>42</v>
      </c>
      <c r="D6" s="97" t="s">
        <v>42</v>
      </c>
      <c r="E6" s="98">
        <v>215</v>
      </c>
      <c r="F6" s="60">
        <v>181</v>
      </c>
      <c r="G6" s="65">
        <v>179</v>
      </c>
      <c r="H6" s="16">
        <v>165</v>
      </c>
      <c r="I6" s="9">
        <v>88</v>
      </c>
      <c r="J6" s="9">
        <v>67</v>
      </c>
      <c r="K6" s="9" t="s">
        <v>42</v>
      </c>
      <c r="L6" s="15">
        <f t="shared" si="0"/>
        <v>895</v>
      </c>
      <c r="M6" s="12">
        <f t="shared" si="1"/>
        <v>6</v>
      </c>
      <c r="N6" s="287">
        <f t="shared" si="2"/>
        <v>149.16666666666666</v>
      </c>
      <c r="O6" s="302">
        <f t="shared" si="3"/>
        <v>1</v>
      </c>
      <c r="P6" s="302">
        <f t="shared" si="4"/>
        <v>4</v>
      </c>
      <c r="Q6" s="300">
        <f>L6+'Body celkem'!L9</f>
        <v>1670</v>
      </c>
      <c r="R6" t="s">
        <v>4</v>
      </c>
    </row>
    <row r="7" spans="1:18" ht="16.5" thickBot="1">
      <c r="A7" s="16" t="s">
        <v>4</v>
      </c>
      <c r="B7" s="11" t="s">
        <v>23</v>
      </c>
      <c r="C7" s="67">
        <v>19</v>
      </c>
      <c r="D7" s="9">
        <v>59</v>
      </c>
      <c r="E7" s="59">
        <v>101</v>
      </c>
      <c r="F7" s="52">
        <v>192</v>
      </c>
      <c r="G7" s="55">
        <v>217</v>
      </c>
      <c r="H7" s="64">
        <v>18</v>
      </c>
      <c r="I7" s="16">
        <v>158</v>
      </c>
      <c r="J7" s="9">
        <v>64</v>
      </c>
      <c r="K7" s="9">
        <v>44</v>
      </c>
      <c r="L7" s="15">
        <f t="shared" si="0"/>
        <v>872</v>
      </c>
      <c r="M7" s="12">
        <f t="shared" si="1"/>
        <v>9</v>
      </c>
      <c r="N7" s="288">
        <f t="shared" si="2"/>
        <v>96.88888888888889</v>
      </c>
      <c r="O7" s="302">
        <f t="shared" si="3"/>
        <v>1</v>
      </c>
      <c r="P7" s="302">
        <f t="shared" si="4"/>
        <v>4</v>
      </c>
      <c r="Q7" s="299">
        <f>L7+'Body celkem'!L6</f>
        <v>1917</v>
      </c>
      <c r="R7" t="s">
        <v>3</v>
      </c>
    </row>
    <row r="8" spans="1:18" ht="16.5" thickBot="1">
      <c r="A8" s="16" t="s">
        <v>5</v>
      </c>
      <c r="B8" s="66" t="s">
        <v>25</v>
      </c>
      <c r="C8" s="62">
        <v>164</v>
      </c>
      <c r="D8" s="57">
        <v>87</v>
      </c>
      <c r="E8" s="9">
        <v>148</v>
      </c>
      <c r="F8" s="65">
        <v>53</v>
      </c>
      <c r="G8" s="59">
        <v>138</v>
      </c>
      <c r="H8" s="9">
        <v>155</v>
      </c>
      <c r="I8" s="2" t="s">
        <v>42</v>
      </c>
      <c r="J8" s="2" t="s">
        <v>42</v>
      </c>
      <c r="K8" s="2" t="s">
        <v>42</v>
      </c>
      <c r="L8" s="15">
        <f t="shared" si="0"/>
        <v>745</v>
      </c>
      <c r="M8" s="12">
        <f t="shared" si="1"/>
        <v>6</v>
      </c>
      <c r="N8" s="288">
        <f t="shared" si="2"/>
        <v>124.16666666666667</v>
      </c>
      <c r="O8" s="302">
        <f t="shared" si="3"/>
        <v>0</v>
      </c>
      <c r="P8" s="302">
        <f t="shared" si="4"/>
        <v>4</v>
      </c>
      <c r="Q8" s="300">
        <f>L8+'Body celkem'!L12</f>
        <v>1366</v>
      </c>
      <c r="R8" t="s">
        <v>6</v>
      </c>
    </row>
    <row r="9" spans="1:18" ht="16.5" thickBot="1">
      <c r="A9" s="16" t="s">
        <v>6</v>
      </c>
      <c r="B9" s="11" t="s">
        <v>22</v>
      </c>
      <c r="C9" s="59">
        <v>73</v>
      </c>
      <c r="D9" s="9">
        <v>53</v>
      </c>
      <c r="E9" s="56">
        <v>112</v>
      </c>
      <c r="F9" s="62">
        <v>166</v>
      </c>
      <c r="G9" s="57">
        <v>120</v>
      </c>
      <c r="H9" s="9">
        <v>133</v>
      </c>
      <c r="I9" s="9">
        <v>66</v>
      </c>
      <c r="J9" s="65" t="s">
        <v>42</v>
      </c>
      <c r="K9" s="9" t="s">
        <v>42</v>
      </c>
      <c r="L9" s="15">
        <f t="shared" si="0"/>
        <v>723</v>
      </c>
      <c r="M9" s="12">
        <f t="shared" si="1"/>
        <v>7</v>
      </c>
      <c r="N9" s="288">
        <f t="shared" si="2"/>
        <v>103.28571428571429</v>
      </c>
      <c r="O9" s="302">
        <f t="shared" si="3"/>
        <v>0</v>
      </c>
      <c r="P9" s="302">
        <f t="shared" si="4"/>
        <v>4</v>
      </c>
      <c r="Q9" s="300">
        <f>L9+'Body celkem'!L7</f>
        <v>1560</v>
      </c>
      <c r="R9" t="s">
        <v>5</v>
      </c>
    </row>
    <row r="10" spans="1:18" ht="16.5" thickBot="1">
      <c r="A10" s="16" t="s">
        <v>7</v>
      </c>
      <c r="B10" s="11" t="s">
        <v>26</v>
      </c>
      <c r="C10" s="65">
        <v>34</v>
      </c>
      <c r="D10" s="9">
        <v>29</v>
      </c>
      <c r="E10" s="9">
        <v>72</v>
      </c>
      <c r="F10" s="59">
        <v>56</v>
      </c>
      <c r="G10" s="9">
        <v>56</v>
      </c>
      <c r="H10" s="9">
        <v>52</v>
      </c>
      <c r="I10" s="56">
        <v>121</v>
      </c>
      <c r="J10" s="100">
        <v>131</v>
      </c>
      <c r="K10" s="57">
        <v>91</v>
      </c>
      <c r="L10" s="15">
        <f t="shared" si="0"/>
        <v>642</v>
      </c>
      <c r="M10" s="12">
        <f t="shared" si="1"/>
        <v>9</v>
      </c>
      <c r="N10" s="288">
        <f t="shared" si="2"/>
        <v>71.33333333333333</v>
      </c>
      <c r="O10" s="302">
        <f t="shared" si="3"/>
        <v>0</v>
      </c>
      <c r="P10" s="302">
        <f t="shared" si="4"/>
        <v>2</v>
      </c>
      <c r="Q10" s="300">
        <f>L10+'Body celkem'!L10</f>
        <v>1378</v>
      </c>
      <c r="R10" t="s">
        <v>7</v>
      </c>
    </row>
    <row r="11" spans="1:18" ht="16.5" thickBot="1">
      <c r="A11" s="16" t="s">
        <v>8</v>
      </c>
      <c r="B11" s="66" t="s">
        <v>28</v>
      </c>
      <c r="C11" s="234">
        <v>100</v>
      </c>
      <c r="D11" s="57">
        <v>77</v>
      </c>
      <c r="E11" s="9">
        <v>7</v>
      </c>
      <c r="F11" s="9">
        <v>7</v>
      </c>
      <c r="G11" s="9">
        <v>37</v>
      </c>
      <c r="H11" s="9">
        <v>58</v>
      </c>
      <c r="I11" s="236">
        <v>156</v>
      </c>
      <c r="J11" s="59">
        <v>92</v>
      </c>
      <c r="K11" s="9">
        <v>54</v>
      </c>
      <c r="L11" s="15">
        <f t="shared" si="0"/>
        <v>588</v>
      </c>
      <c r="M11" s="12">
        <f t="shared" si="1"/>
        <v>9</v>
      </c>
      <c r="N11" s="288">
        <f t="shared" si="2"/>
        <v>65.33333333333333</v>
      </c>
      <c r="O11" s="302">
        <f t="shared" si="3"/>
        <v>0</v>
      </c>
      <c r="P11" s="302">
        <f t="shared" si="4"/>
        <v>2</v>
      </c>
      <c r="Q11" s="300">
        <f>L11+'Body celkem'!L13</f>
        <v>1208</v>
      </c>
      <c r="R11" t="s">
        <v>10</v>
      </c>
    </row>
    <row r="12" spans="1:18" ht="16.5" thickBot="1">
      <c r="A12" s="16" t="s">
        <v>9</v>
      </c>
      <c r="B12" s="198" t="s">
        <v>92</v>
      </c>
      <c r="C12" s="235">
        <v>236</v>
      </c>
      <c r="D12" s="16">
        <v>142</v>
      </c>
      <c r="E12" s="16">
        <v>178</v>
      </c>
      <c r="F12" s="4" t="s">
        <v>42</v>
      </c>
      <c r="G12" s="32" t="s">
        <v>42</v>
      </c>
      <c r="H12" s="161" t="s">
        <v>42</v>
      </c>
      <c r="I12" s="162" t="s">
        <v>42</v>
      </c>
      <c r="J12" s="237" t="s">
        <v>42</v>
      </c>
      <c r="K12" s="2" t="s">
        <v>42</v>
      </c>
      <c r="L12" s="15">
        <f t="shared" si="0"/>
        <v>556</v>
      </c>
      <c r="M12" s="12">
        <f t="shared" si="1"/>
        <v>3</v>
      </c>
      <c r="N12" s="289">
        <f t="shared" si="2"/>
        <v>185.33333333333334</v>
      </c>
      <c r="O12" s="302">
        <f t="shared" si="3"/>
        <v>1</v>
      </c>
      <c r="P12" s="302">
        <f t="shared" si="4"/>
        <v>3</v>
      </c>
      <c r="Q12" s="300">
        <f>L12+'Body celkem'!L14</f>
        <v>987</v>
      </c>
      <c r="R12" t="s">
        <v>11</v>
      </c>
    </row>
    <row r="13" spans="1:18" ht="16.5" thickBot="1">
      <c r="A13" s="137" t="s">
        <v>10</v>
      </c>
      <c r="B13" s="252" t="s">
        <v>40</v>
      </c>
      <c r="C13" s="241">
        <v>18</v>
      </c>
      <c r="D13" s="241">
        <v>6</v>
      </c>
      <c r="E13" s="241">
        <v>47</v>
      </c>
      <c r="F13" s="242">
        <v>75</v>
      </c>
      <c r="G13" s="243">
        <v>17</v>
      </c>
      <c r="H13" s="245">
        <v>70</v>
      </c>
      <c r="I13" s="247">
        <v>108</v>
      </c>
      <c r="J13" s="241">
        <v>67</v>
      </c>
      <c r="K13" s="241">
        <v>99</v>
      </c>
      <c r="L13" s="15">
        <f t="shared" si="0"/>
        <v>507</v>
      </c>
      <c r="M13" s="12">
        <f t="shared" si="1"/>
        <v>9</v>
      </c>
      <c r="N13" s="290">
        <f t="shared" si="2"/>
        <v>56.333333333333336</v>
      </c>
      <c r="O13" s="302">
        <f t="shared" si="3"/>
        <v>0</v>
      </c>
      <c r="P13" s="302">
        <f t="shared" si="4"/>
        <v>1</v>
      </c>
      <c r="Q13" s="300">
        <f>L13+'Body celkem'!L7</f>
        <v>1344</v>
      </c>
      <c r="R13" t="s">
        <v>9</v>
      </c>
    </row>
    <row r="14" spans="1:18" ht="17.25" thickBot="1" thickTop="1">
      <c r="A14" s="134" t="s">
        <v>11</v>
      </c>
      <c r="B14" s="132" t="s">
        <v>30</v>
      </c>
      <c r="C14" s="99" t="s">
        <v>42</v>
      </c>
      <c r="D14" s="99" t="s">
        <v>42</v>
      </c>
      <c r="E14" s="59">
        <v>77</v>
      </c>
      <c r="F14" s="59">
        <v>137</v>
      </c>
      <c r="G14" s="244">
        <v>144</v>
      </c>
      <c r="H14" s="246">
        <v>115</v>
      </c>
      <c r="I14" s="248" t="s">
        <v>42</v>
      </c>
      <c r="J14" s="249" t="s">
        <v>42</v>
      </c>
      <c r="K14" s="250">
        <v>18</v>
      </c>
      <c r="L14" s="15">
        <f t="shared" si="0"/>
        <v>491</v>
      </c>
      <c r="M14" s="12">
        <f t="shared" si="1"/>
        <v>5</v>
      </c>
      <c r="N14" s="291">
        <f t="shared" si="2"/>
        <v>98.2</v>
      </c>
      <c r="O14" s="302">
        <f t="shared" si="3"/>
        <v>0</v>
      </c>
      <c r="P14" s="302">
        <f t="shared" si="4"/>
        <v>3</v>
      </c>
      <c r="Q14" s="300">
        <f>L14+'Body celkem'!L8</f>
        <v>1311</v>
      </c>
      <c r="R14" t="s">
        <v>8</v>
      </c>
    </row>
    <row r="15" spans="1:17" ht="16.5" thickBot="1">
      <c r="A15" s="135" t="s">
        <v>12</v>
      </c>
      <c r="B15" s="22" t="s">
        <v>44</v>
      </c>
      <c r="C15" s="23" t="s">
        <v>42</v>
      </c>
      <c r="D15" s="23">
        <v>8</v>
      </c>
      <c r="E15" s="31" t="s">
        <v>42</v>
      </c>
      <c r="F15" s="23" t="s">
        <v>42</v>
      </c>
      <c r="G15" s="23">
        <v>10</v>
      </c>
      <c r="H15" s="23">
        <v>34</v>
      </c>
      <c r="I15" s="69">
        <v>112</v>
      </c>
      <c r="J15" s="70">
        <v>8</v>
      </c>
      <c r="K15" s="72">
        <v>276</v>
      </c>
      <c r="L15" s="15">
        <f t="shared" si="0"/>
        <v>448</v>
      </c>
      <c r="M15" s="12">
        <f t="shared" si="1"/>
        <v>6</v>
      </c>
      <c r="N15" s="292">
        <f t="shared" si="2"/>
        <v>74.66666666666667</v>
      </c>
      <c r="O15" s="302">
        <f t="shared" si="3"/>
        <v>1</v>
      </c>
      <c r="P15" s="302">
        <f t="shared" si="4"/>
        <v>2</v>
      </c>
      <c r="Q15" s="41"/>
    </row>
    <row r="16" spans="1:17" ht="16.5" thickBot="1">
      <c r="A16" s="135" t="s">
        <v>13</v>
      </c>
      <c r="B16" s="8" t="s">
        <v>32</v>
      </c>
      <c r="C16" s="2">
        <v>49</v>
      </c>
      <c r="D16" s="56">
        <v>27</v>
      </c>
      <c r="E16" s="62">
        <v>62</v>
      </c>
      <c r="F16" s="58">
        <v>27</v>
      </c>
      <c r="G16" s="9">
        <v>36</v>
      </c>
      <c r="H16" s="9">
        <v>13</v>
      </c>
      <c r="I16" s="9">
        <v>6</v>
      </c>
      <c r="J16" s="9">
        <v>24</v>
      </c>
      <c r="K16" s="59">
        <v>9</v>
      </c>
      <c r="L16" s="15">
        <f t="shared" si="0"/>
        <v>253</v>
      </c>
      <c r="M16" s="12">
        <f t="shared" si="1"/>
        <v>9</v>
      </c>
      <c r="N16" s="288">
        <f t="shared" si="2"/>
        <v>28.11111111111111</v>
      </c>
      <c r="O16" s="302">
        <f t="shared" si="3"/>
        <v>0</v>
      </c>
      <c r="P16" s="302">
        <f t="shared" si="4"/>
        <v>0</v>
      </c>
      <c r="Q16" s="41"/>
    </row>
    <row r="17" spans="1:17" ht="16.5" thickBot="1">
      <c r="A17" s="135" t="s">
        <v>14</v>
      </c>
      <c r="B17" s="8" t="s">
        <v>27</v>
      </c>
      <c r="C17" s="2" t="s">
        <v>42</v>
      </c>
      <c r="D17" s="2" t="s">
        <v>42</v>
      </c>
      <c r="E17" s="102">
        <v>79</v>
      </c>
      <c r="F17" s="62">
        <v>84</v>
      </c>
      <c r="G17" s="57">
        <v>70</v>
      </c>
      <c r="H17" s="9">
        <v>13</v>
      </c>
      <c r="I17" s="9">
        <v>1</v>
      </c>
      <c r="J17" s="9" t="s">
        <v>42</v>
      </c>
      <c r="K17" s="9" t="s">
        <v>42</v>
      </c>
      <c r="L17" s="15">
        <f t="shared" si="0"/>
        <v>247</v>
      </c>
      <c r="M17" s="12">
        <f t="shared" si="1"/>
        <v>5</v>
      </c>
      <c r="N17" s="288">
        <f t="shared" si="2"/>
        <v>49.4</v>
      </c>
      <c r="O17" s="302">
        <f t="shared" si="3"/>
        <v>0</v>
      </c>
      <c r="P17" s="302">
        <f t="shared" si="4"/>
        <v>0</v>
      </c>
      <c r="Q17" s="46"/>
    </row>
    <row r="18" spans="1:17" ht="16.5" thickBot="1">
      <c r="A18" s="135" t="s">
        <v>15</v>
      </c>
      <c r="B18" s="6" t="s">
        <v>54</v>
      </c>
      <c r="C18" s="4" t="s">
        <v>42</v>
      </c>
      <c r="D18" s="74">
        <v>65</v>
      </c>
      <c r="E18" s="51">
        <v>128</v>
      </c>
      <c r="F18" s="80">
        <v>36</v>
      </c>
      <c r="G18" s="4" t="s">
        <v>42</v>
      </c>
      <c r="H18" s="4" t="s">
        <v>42</v>
      </c>
      <c r="I18" s="4" t="s">
        <v>42</v>
      </c>
      <c r="J18" s="4" t="s">
        <v>42</v>
      </c>
      <c r="K18" s="4" t="s">
        <v>42</v>
      </c>
      <c r="L18" s="15">
        <f t="shared" si="0"/>
        <v>229</v>
      </c>
      <c r="M18" s="12">
        <f t="shared" si="1"/>
        <v>3</v>
      </c>
      <c r="N18" s="288">
        <f t="shared" si="2"/>
        <v>76.33333333333333</v>
      </c>
      <c r="O18" s="302">
        <f t="shared" si="3"/>
        <v>0</v>
      </c>
      <c r="P18" s="302">
        <f t="shared" si="4"/>
        <v>1</v>
      </c>
      <c r="Q18" s="41"/>
    </row>
    <row r="19" spans="1:16" ht="16.5" thickBot="1">
      <c r="A19" s="135" t="s">
        <v>16</v>
      </c>
      <c r="B19" s="22" t="s">
        <v>207</v>
      </c>
      <c r="C19" s="31" t="s">
        <v>42</v>
      </c>
      <c r="D19" s="23" t="s">
        <v>42</v>
      </c>
      <c r="E19" s="87" t="s">
        <v>42</v>
      </c>
      <c r="F19" s="145" t="s">
        <v>42</v>
      </c>
      <c r="G19" s="71" t="s">
        <v>42</v>
      </c>
      <c r="H19" s="23" t="s">
        <v>42</v>
      </c>
      <c r="I19" s="23" t="s">
        <v>42</v>
      </c>
      <c r="J19" s="23" t="s">
        <v>42</v>
      </c>
      <c r="K19" s="147">
        <v>220</v>
      </c>
      <c r="L19" s="15">
        <f t="shared" si="0"/>
        <v>220</v>
      </c>
      <c r="M19" s="12">
        <f t="shared" si="1"/>
        <v>1</v>
      </c>
      <c r="N19" s="331">
        <f t="shared" si="2"/>
        <v>220</v>
      </c>
      <c r="O19" s="302">
        <f t="shared" si="3"/>
        <v>1</v>
      </c>
      <c r="P19" s="302">
        <f t="shared" si="4"/>
        <v>1</v>
      </c>
    </row>
    <row r="20" spans="1:16" ht="16.5" thickBot="1">
      <c r="A20" s="135" t="s">
        <v>17</v>
      </c>
      <c r="B20" s="333" t="s">
        <v>33</v>
      </c>
      <c r="C20" s="334" t="s">
        <v>42</v>
      </c>
      <c r="D20" s="237" t="s">
        <v>42</v>
      </c>
      <c r="E20" s="2" t="s">
        <v>42</v>
      </c>
      <c r="F20" s="244">
        <v>108</v>
      </c>
      <c r="G20" s="9">
        <v>95</v>
      </c>
      <c r="H20" s="2" t="s">
        <v>42</v>
      </c>
      <c r="I20" s="2" t="s">
        <v>42</v>
      </c>
      <c r="J20" s="2" t="s">
        <v>42</v>
      </c>
      <c r="K20" s="2" t="s">
        <v>42</v>
      </c>
      <c r="L20" s="15">
        <f t="shared" si="0"/>
        <v>203</v>
      </c>
      <c r="M20" s="12">
        <f t="shared" si="1"/>
        <v>2</v>
      </c>
      <c r="N20" s="288">
        <f t="shared" si="2"/>
        <v>101.5</v>
      </c>
      <c r="O20" s="302">
        <f t="shared" si="3"/>
        <v>0</v>
      </c>
      <c r="P20" s="302">
        <f t="shared" si="4"/>
        <v>1</v>
      </c>
    </row>
    <row r="21" spans="1:19" ht="16.5" thickBot="1">
      <c r="A21" s="135" t="s">
        <v>18</v>
      </c>
      <c r="B21" s="6" t="s">
        <v>334</v>
      </c>
      <c r="C21" s="156">
        <v>157</v>
      </c>
      <c r="D21" s="77">
        <v>7</v>
      </c>
      <c r="E21" s="4" t="s">
        <v>42</v>
      </c>
      <c r="F21" s="4" t="s">
        <v>42</v>
      </c>
      <c r="G21" s="4" t="s">
        <v>42</v>
      </c>
      <c r="H21" s="4" t="s">
        <v>42</v>
      </c>
      <c r="I21" s="4" t="s">
        <v>42</v>
      </c>
      <c r="J21" s="4" t="s">
        <v>42</v>
      </c>
      <c r="K21" s="4" t="s">
        <v>42</v>
      </c>
      <c r="L21" s="15">
        <f t="shared" si="0"/>
        <v>164</v>
      </c>
      <c r="M21" s="12">
        <f t="shared" si="1"/>
        <v>2</v>
      </c>
      <c r="N21" s="288">
        <f t="shared" si="2"/>
        <v>82</v>
      </c>
      <c r="O21" s="302">
        <f t="shared" si="3"/>
        <v>0</v>
      </c>
      <c r="P21" s="302">
        <f t="shared" si="4"/>
        <v>1</v>
      </c>
      <c r="Q21" s="106"/>
      <c r="R21" s="7" t="s">
        <v>238</v>
      </c>
      <c r="S21" s="7"/>
    </row>
    <row r="22" spans="1:19" s="21" customFormat="1" ht="16.5" thickBot="1">
      <c r="A22" s="135" t="s">
        <v>19</v>
      </c>
      <c r="B22" s="22" t="s">
        <v>36</v>
      </c>
      <c r="C22" s="255" t="s">
        <v>42</v>
      </c>
      <c r="D22" s="145" t="s">
        <v>42</v>
      </c>
      <c r="E22" s="71" t="s">
        <v>42</v>
      </c>
      <c r="F22" s="23" t="s">
        <v>42</v>
      </c>
      <c r="G22" s="23">
        <v>6</v>
      </c>
      <c r="H22" s="23">
        <v>158</v>
      </c>
      <c r="I22" s="23" t="s">
        <v>42</v>
      </c>
      <c r="J22" s="23" t="s">
        <v>42</v>
      </c>
      <c r="K22" s="23" t="s">
        <v>42</v>
      </c>
      <c r="L22" s="15">
        <f t="shared" si="0"/>
        <v>164</v>
      </c>
      <c r="M22" s="12">
        <f t="shared" si="1"/>
        <v>2</v>
      </c>
      <c r="N22" s="292">
        <f t="shared" si="2"/>
        <v>82</v>
      </c>
      <c r="O22" s="302">
        <f t="shared" si="3"/>
        <v>0</v>
      </c>
      <c r="P22" s="302">
        <f t="shared" si="4"/>
        <v>1</v>
      </c>
      <c r="Q22" s="104"/>
      <c r="R22" s="7" t="s">
        <v>239</v>
      </c>
      <c r="S22" s="7"/>
    </row>
    <row r="23" spans="1:19" s="21" customFormat="1" ht="16.5" thickBot="1">
      <c r="A23" s="136" t="s">
        <v>20</v>
      </c>
      <c r="B23" s="254" t="s">
        <v>108</v>
      </c>
      <c r="C23" s="256">
        <v>22</v>
      </c>
      <c r="D23" s="258">
        <v>127</v>
      </c>
      <c r="E23" s="149" t="s">
        <v>42</v>
      </c>
      <c r="F23" s="149" t="s">
        <v>42</v>
      </c>
      <c r="G23" s="149" t="s">
        <v>42</v>
      </c>
      <c r="H23" s="149">
        <v>4</v>
      </c>
      <c r="I23" s="149">
        <v>6</v>
      </c>
      <c r="J23" s="149" t="s">
        <v>42</v>
      </c>
      <c r="K23" s="149">
        <v>1</v>
      </c>
      <c r="L23" s="114">
        <f t="shared" si="0"/>
        <v>160</v>
      </c>
      <c r="M23" s="12">
        <f t="shared" si="1"/>
        <v>5</v>
      </c>
      <c r="N23" s="290">
        <f t="shared" si="2"/>
        <v>32</v>
      </c>
      <c r="O23" s="302">
        <f t="shared" si="3"/>
        <v>0</v>
      </c>
      <c r="P23" s="302">
        <f t="shared" si="4"/>
        <v>1</v>
      </c>
      <c r="Q23" s="49"/>
      <c r="R23" s="7" t="s">
        <v>241</v>
      </c>
      <c r="S23" s="7"/>
    </row>
    <row r="24" spans="1:19" s="21" customFormat="1" ht="17.25" thickBot="1" thickTop="1">
      <c r="A24" s="132" t="s">
        <v>43</v>
      </c>
      <c r="B24" s="345" t="s">
        <v>193</v>
      </c>
      <c r="C24" s="346" t="s">
        <v>42</v>
      </c>
      <c r="D24" s="347" t="s">
        <v>42</v>
      </c>
      <c r="E24" s="277" t="s">
        <v>42</v>
      </c>
      <c r="F24" s="277" t="s">
        <v>42</v>
      </c>
      <c r="G24" s="277" t="s">
        <v>42</v>
      </c>
      <c r="H24" s="277" t="s">
        <v>42</v>
      </c>
      <c r="I24" s="277" t="s">
        <v>42</v>
      </c>
      <c r="J24" s="277">
        <v>48</v>
      </c>
      <c r="K24" s="348">
        <v>94</v>
      </c>
      <c r="L24" s="108">
        <f t="shared" si="0"/>
        <v>142</v>
      </c>
      <c r="M24" s="12">
        <f t="shared" si="1"/>
        <v>2</v>
      </c>
      <c r="N24" s="293">
        <f t="shared" si="2"/>
        <v>71</v>
      </c>
      <c r="O24" s="302">
        <f t="shared" si="3"/>
        <v>0</v>
      </c>
      <c r="P24" s="302">
        <f t="shared" si="4"/>
        <v>0</v>
      </c>
      <c r="Q24" s="301">
        <v>100</v>
      </c>
      <c r="R24" s="7" t="s">
        <v>240</v>
      </c>
      <c r="S24" s="7"/>
    </row>
    <row r="25" spans="1:16" s="21" customFormat="1" ht="16.5" thickBot="1">
      <c r="A25" s="8" t="s">
        <v>64</v>
      </c>
      <c r="B25" s="22" t="s">
        <v>31</v>
      </c>
      <c r="C25" s="150">
        <v>41</v>
      </c>
      <c r="D25" s="31">
        <v>31</v>
      </c>
      <c r="E25" s="23">
        <v>22</v>
      </c>
      <c r="F25" s="23" t="s">
        <v>42</v>
      </c>
      <c r="G25" s="23">
        <v>1</v>
      </c>
      <c r="H25" s="23">
        <v>13</v>
      </c>
      <c r="I25" s="23">
        <v>21</v>
      </c>
      <c r="J25" s="70">
        <v>8</v>
      </c>
      <c r="K25" s="145" t="s">
        <v>42</v>
      </c>
      <c r="L25" s="108">
        <f t="shared" si="0"/>
        <v>137</v>
      </c>
      <c r="M25" s="12">
        <f t="shared" si="1"/>
        <v>7</v>
      </c>
      <c r="N25" s="292">
        <f t="shared" si="2"/>
        <v>19.571428571428573</v>
      </c>
      <c r="O25" s="302">
        <f t="shared" si="3"/>
        <v>0</v>
      </c>
      <c r="P25" s="302">
        <f t="shared" si="4"/>
        <v>0</v>
      </c>
    </row>
    <row r="26" spans="1:16" s="21" customFormat="1" ht="16.5" thickBot="1">
      <c r="A26" s="8" t="s">
        <v>65</v>
      </c>
      <c r="B26" s="6" t="s">
        <v>145</v>
      </c>
      <c r="C26" s="159">
        <v>118</v>
      </c>
      <c r="D26" s="162" t="s">
        <v>42</v>
      </c>
      <c r="E26" s="81" t="s">
        <v>42</v>
      </c>
      <c r="F26" s="4" t="s">
        <v>42</v>
      </c>
      <c r="G26" s="4" t="s">
        <v>42</v>
      </c>
      <c r="H26" s="4" t="s">
        <v>42</v>
      </c>
      <c r="I26" s="4" t="s">
        <v>42</v>
      </c>
      <c r="J26" s="32" t="s">
        <v>42</v>
      </c>
      <c r="K26" s="86" t="s">
        <v>42</v>
      </c>
      <c r="L26" s="15">
        <f t="shared" si="0"/>
        <v>118</v>
      </c>
      <c r="M26" s="12">
        <f t="shared" si="1"/>
        <v>1</v>
      </c>
      <c r="N26" s="288">
        <f t="shared" si="2"/>
        <v>118</v>
      </c>
      <c r="O26" s="302">
        <f t="shared" si="3"/>
        <v>0</v>
      </c>
      <c r="P26" s="302">
        <f t="shared" si="4"/>
        <v>1</v>
      </c>
    </row>
    <row r="27" spans="1:16" s="21" customFormat="1" ht="16.5" thickBot="1">
      <c r="A27" s="8" t="s">
        <v>66</v>
      </c>
      <c r="B27" s="22" t="s">
        <v>237</v>
      </c>
      <c r="C27" s="31" t="s">
        <v>42</v>
      </c>
      <c r="D27" s="69" t="s">
        <v>42</v>
      </c>
      <c r="E27" s="23" t="s">
        <v>42</v>
      </c>
      <c r="F27" s="23" t="s">
        <v>42</v>
      </c>
      <c r="G27" s="23" t="s">
        <v>42</v>
      </c>
      <c r="H27" s="23" t="s">
        <v>42</v>
      </c>
      <c r="I27" s="70" t="s">
        <v>42</v>
      </c>
      <c r="J27" s="145" t="s">
        <v>42</v>
      </c>
      <c r="K27" s="263">
        <v>112</v>
      </c>
      <c r="L27" s="15">
        <f t="shared" si="0"/>
        <v>112</v>
      </c>
      <c r="M27" s="12">
        <f t="shared" si="1"/>
        <v>1</v>
      </c>
      <c r="N27" s="292">
        <f t="shared" si="2"/>
        <v>112</v>
      </c>
      <c r="O27" s="302">
        <f t="shared" si="3"/>
        <v>0</v>
      </c>
      <c r="P27" s="302">
        <f t="shared" si="4"/>
        <v>1</v>
      </c>
    </row>
    <row r="28" spans="1:16" s="21" customFormat="1" ht="16.5" thickBot="1">
      <c r="A28" s="8" t="s">
        <v>67</v>
      </c>
      <c r="B28" s="103" t="s">
        <v>205</v>
      </c>
      <c r="C28" s="145" t="s">
        <v>42</v>
      </c>
      <c r="D28" s="71" t="s">
        <v>42</v>
      </c>
      <c r="E28" s="23" t="s">
        <v>42</v>
      </c>
      <c r="F28" s="23" t="s">
        <v>42</v>
      </c>
      <c r="G28" s="31" t="s">
        <v>42</v>
      </c>
      <c r="H28" s="23" t="s">
        <v>42</v>
      </c>
      <c r="I28" s="23" t="s">
        <v>42</v>
      </c>
      <c r="J28" s="69" t="s">
        <v>42</v>
      </c>
      <c r="K28" s="147">
        <v>104</v>
      </c>
      <c r="L28" s="15">
        <f t="shared" si="0"/>
        <v>104</v>
      </c>
      <c r="M28" s="12">
        <f t="shared" si="1"/>
        <v>1</v>
      </c>
      <c r="N28" s="292">
        <f t="shared" si="2"/>
        <v>104</v>
      </c>
      <c r="O28" s="302">
        <f t="shared" si="3"/>
        <v>0</v>
      </c>
      <c r="P28" s="302">
        <f t="shared" si="4"/>
        <v>1</v>
      </c>
    </row>
    <row r="29" spans="1:16" s="21" customFormat="1" ht="16.5" thickBot="1">
      <c r="A29" s="8" t="s">
        <v>68</v>
      </c>
      <c r="B29" s="24" t="s">
        <v>109</v>
      </c>
      <c r="C29" s="78" t="s">
        <v>42</v>
      </c>
      <c r="D29" s="158">
        <v>92</v>
      </c>
      <c r="E29" s="25" t="s">
        <v>42</v>
      </c>
      <c r="F29" s="92" t="s">
        <v>42</v>
      </c>
      <c r="G29" s="143" t="s">
        <v>42</v>
      </c>
      <c r="H29" s="79" t="s">
        <v>42</v>
      </c>
      <c r="I29" s="25" t="s">
        <v>42</v>
      </c>
      <c r="J29" s="25" t="s">
        <v>42</v>
      </c>
      <c r="K29" s="25" t="s">
        <v>42</v>
      </c>
      <c r="L29" s="15">
        <f t="shared" si="0"/>
        <v>92</v>
      </c>
      <c r="M29" s="12">
        <f t="shared" si="1"/>
        <v>1</v>
      </c>
      <c r="N29" s="292">
        <f t="shared" si="2"/>
        <v>92</v>
      </c>
      <c r="O29" s="302">
        <f t="shared" si="3"/>
        <v>0</v>
      </c>
      <c r="P29" s="302">
        <f t="shared" si="4"/>
        <v>0</v>
      </c>
    </row>
    <row r="30" spans="1:16" s="21" customFormat="1" ht="16.5" thickBot="1">
      <c r="A30" s="8" t="s">
        <v>69</v>
      </c>
      <c r="B30" s="24" t="s">
        <v>96</v>
      </c>
      <c r="C30" s="158">
        <v>79</v>
      </c>
      <c r="D30" s="25" t="s">
        <v>42</v>
      </c>
      <c r="E30" s="85">
        <v>3</v>
      </c>
      <c r="F30" s="143" t="s">
        <v>42</v>
      </c>
      <c r="G30" s="91" t="s">
        <v>42</v>
      </c>
      <c r="H30" s="43" t="s">
        <v>42</v>
      </c>
      <c r="I30" s="25" t="s">
        <v>42</v>
      </c>
      <c r="J30" s="25" t="s">
        <v>42</v>
      </c>
      <c r="K30" s="25" t="s">
        <v>42</v>
      </c>
      <c r="L30" s="15">
        <f t="shared" si="0"/>
        <v>82</v>
      </c>
      <c r="M30" s="12">
        <f t="shared" si="1"/>
        <v>2</v>
      </c>
      <c r="N30" s="292">
        <f t="shared" si="2"/>
        <v>41</v>
      </c>
      <c r="O30" s="302">
        <f t="shared" si="3"/>
        <v>0</v>
      </c>
      <c r="P30" s="302">
        <f t="shared" si="4"/>
        <v>0</v>
      </c>
    </row>
    <row r="31" spans="1:16" s="21" customFormat="1" ht="16.5" thickBot="1">
      <c r="A31" s="8" t="s">
        <v>70</v>
      </c>
      <c r="B31" s="22" t="s">
        <v>34</v>
      </c>
      <c r="C31" s="31" t="s">
        <v>42</v>
      </c>
      <c r="D31" s="23" t="s">
        <v>42</v>
      </c>
      <c r="E31" s="23" t="s">
        <v>42</v>
      </c>
      <c r="F31" s="69" t="s">
        <v>42</v>
      </c>
      <c r="G31" s="260">
        <v>54</v>
      </c>
      <c r="H31" s="145">
        <v>28</v>
      </c>
      <c r="I31" s="71" t="s">
        <v>42</v>
      </c>
      <c r="J31" s="23" t="s">
        <v>42</v>
      </c>
      <c r="K31" s="23" t="s">
        <v>42</v>
      </c>
      <c r="L31" s="15">
        <f t="shared" si="0"/>
        <v>82</v>
      </c>
      <c r="M31" s="12">
        <f t="shared" si="1"/>
        <v>2</v>
      </c>
      <c r="N31" s="292">
        <f t="shared" si="2"/>
        <v>41</v>
      </c>
      <c r="O31" s="302">
        <f t="shared" si="3"/>
        <v>0</v>
      </c>
      <c r="P31" s="302">
        <f t="shared" si="4"/>
        <v>0</v>
      </c>
    </row>
    <row r="32" spans="1:16" s="21" customFormat="1" ht="16.5" thickBot="1">
      <c r="A32" s="8" t="s">
        <v>71</v>
      </c>
      <c r="B32" s="82" t="s">
        <v>53</v>
      </c>
      <c r="C32" s="143" t="s">
        <v>42</v>
      </c>
      <c r="D32" s="79" t="s">
        <v>42</v>
      </c>
      <c r="E32" s="25" t="s">
        <v>42</v>
      </c>
      <c r="F32" s="158">
        <v>80</v>
      </c>
      <c r="G32" s="25" t="s">
        <v>42</v>
      </c>
      <c r="H32" s="78" t="s">
        <v>42</v>
      </c>
      <c r="I32" s="25" t="s">
        <v>42</v>
      </c>
      <c r="J32" s="43" t="s">
        <v>42</v>
      </c>
      <c r="K32" s="25" t="s">
        <v>42</v>
      </c>
      <c r="L32" s="15">
        <f t="shared" si="0"/>
        <v>80</v>
      </c>
      <c r="M32" s="12">
        <f t="shared" si="1"/>
        <v>1</v>
      </c>
      <c r="N32" s="292">
        <f t="shared" si="2"/>
        <v>80</v>
      </c>
      <c r="O32" s="302">
        <f t="shared" si="3"/>
        <v>0</v>
      </c>
      <c r="P32" s="302">
        <f t="shared" si="4"/>
        <v>0</v>
      </c>
    </row>
    <row r="33" spans="1:16" s="21" customFormat="1" ht="16.5" thickBot="1">
      <c r="A33" s="133" t="s">
        <v>72</v>
      </c>
      <c r="B33" s="128" t="s">
        <v>176</v>
      </c>
      <c r="C33" s="233">
        <v>5</v>
      </c>
      <c r="D33" s="115">
        <v>9</v>
      </c>
      <c r="E33" s="115" t="s">
        <v>42</v>
      </c>
      <c r="F33" s="115" t="s">
        <v>42</v>
      </c>
      <c r="G33" s="115">
        <v>19</v>
      </c>
      <c r="H33" s="231">
        <v>40</v>
      </c>
      <c r="I33" s="129" t="s">
        <v>42</v>
      </c>
      <c r="J33" s="151" t="s">
        <v>42</v>
      </c>
      <c r="K33" s="130" t="s">
        <v>42</v>
      </c>
      <c r="L33" s="15">
        <f t="shared" si="0"/>
        <v>73</v>
      </c>
      <c r="M33" s="12">
        <f t="shared" si="1"/>
        <v>4</v>
      </c>
      <c r="N33" s="294">
        <f t="shared" si="2"/>
        <v>18.25</v>
      </c>
      <c r="O33" s="302">
        <f t="shared" si="3"/>
        <v>0</v>
      </c>
      <c r="P33" s="302">
        <f t="shared" si="4"/>
        <v>0</v>
      </c>
    </row>
    <row r="34" spans="1:16" s="21" customFormat="1" ht="17.25" thickBot="1" thickTop="1">
      <c r="A34" s="134" t="s">
        <v>73</v>
      </c>
      <c r="B34" s="107" t="s">
        <v>38</v>
      </c>
      <c r="C34" s="150">
        <v>46</v>
      </c>
      <c r="D34" s="69">
        <v>3</v>
      </c>
      <c r="E34" s="69" t="s">
        <v>42</v>
      </c>
      <c r="F34" s="69" t="s">
        <v>42</v>
      </c>
      <c r="G34" s="69">
        <v>12</v>
      </c>
      <c r="H34" s="69" t="s">
        <v>42</v>
      </c>
      <c r="I34" s="87" t="s">
        <v>42</v>
      </c>
      <c r="J34" s="155" t="s">
        <v>42</v>
      </c>
      <c r="K34" s="251" t="s">
        <v>42</v>
      </c>
      <c r="L34" s="108">
        <f t="shared" si="0"/>
        <v>61</v>
      </c>
      <c r="M34" s="12">
        <f t="shared" si="1"/>
        <v>3</v>
      </c>
      <c r="N34" s="293">
        <f t="shared" si="2"/>
        <v>20.333333333333332</v>
      </c>
      <c r="O34" s="302">
        <f t="shared" si="3"/>
        <v>0</v>
      </c>
      <c r="P34" s="302">
        <f t="shared" si="4"/>
        <v>0</v>
      </c>
    </row>
    <row r="35" spans="1:16" s="21" customFormat="1" ht="16.5" thickBot="1">
      <c r="A35" s="135" t="s">
        <v>74</v>
      </c>
      <c r="B35" s="22" t="s">
        <v>192</v>
      </c>
      <c r="C35" s="23" t="s">
        <v>42</v>
      </c>
      <c r="D35" s="23" t="s">
        <v>42</v>
      </c>
      <c r="E35" s="23" t="s">
        <v>42</v>
      </c>
      <c r="F35" s="23" t="s">
        <v>42</v>
      </c>
      <c r="G35" s="23" t="s">
        <v>42</v>
      </c>
      <c r="H35" s="23" t="s">
        <v>42</v>
      </c>
      <c r="I35" s="23" t="s">
        <v>42</v>
      </c>
      <c r="J35" s="154">
        <v>58</v>
      </c>
      <c r="K35" s="145" t="s">
        <v>42</v>
      </c>
      <c r="L35" s="104">
        <f t="shared" si="0"/>
        <v>58</v>
      </c>
      <c r="M35" s="12">
        <f t="shared" si="1"/>
        <v>1</v>
      </c>
      <c r="N35" s="292">
        <f t="shared" si="2"/>
        <v>58</v>
      </c>
      <c r="O35" s="302">
        <f t="shared" si="3"/>
        <v>0</v>
      </c>
      <c r="P35" s="302">
        <f t="shared" si="4"/>
        <v>0</v>
      </c>
    </row>
    <row r="36" spans="1:16" s="21" customFormat="1" ht="16.5" thickBot="1">
      <c r="A36" s="135" t="s">
        <v>75</v>
      </c>
      <c r="B36" s="22" t="s">
        <v>206</v>
      </c>
      <c r="C36" s="31" t="s">
        <v>42</v>
      </c>
      <c r="D36" s="23" t="s">
        <v>42</v>
      </c>
      <c r="E36" s="23" t="s">
        <v>42</v>
      </c>
      <c r="F36" s="23" t="s">
        <v>42</v>
      </c>
      <c r="G36" s="23" t="s">
        <v>42</v>
      </c>
      <c r="H36" s="23" t="s">
        <v>42</v>
      </c>
      <c r="I36" s="70" t="s">
        <v>42</v>
      </c>
      <c r="J36" s="145" t="s">
        <v>42</v>
      </c>
      <c r="K36" s="349">
        <v>57</v>
      </c>
      <c r="L36" s="15">
        <f aca="true" t="shared" si="5" ref="L36:L67">SUM(C36:K36)</f>
        <v>57</v>
      </c>
      <c r="M36" s="12">
        <f aca="true" t="shared" si="6" ref="M36:M70">COUNTIF(C36:K36,"&gt;0")</f>
        <v>1</v>
      </c>
      <c r="N36" s="292">
        <f aca="true" t="shared" si="7" ref="N36:N67">L36/M36</f>
        <v>57</v>
      </c>
      <c r="O36" s="302">
        <f aca="true" t="shared" si="8" ref="O36:O67">COUNTIF(C36:K36,"&gt;=200")</f>
        <v>0</v>
      </c>
      <c r="P36" s="302">
        <f aca="true" t="shared" si="9" ref="P36:P67">COUNTIF(C36:K36,"&gt;=100")</f>
        <v>0</v>
      </c>
    </row>
    <row r="37" spans="1:16" s="21" customFormat="1" ht="16.5" thickBot="1">
      <c r="A37" s="135" t="s">
        <v>76</v>
      </c>
      <c r="B37" s="103" t="s">
        <v>223</v>
      </c>
      <c r="C37" s="145" t="s">
        <v>42</v>
      </c>
      <c r="D37" s="71" t="s">
        <v>42</v>
      </c>
      <c r="E37" s="23" t="s">
        <v>42</v>
      </c>
      <c r="F37" s="23" t="s">
        <v>42</v>
      </c>
      <c r="G37" s="23" t="s">
        <v>42</v>
      </c>
      <c r="H37" s="23" t="s">
        <v>42</v>
      </c>
      <c r="I37" s="31" t="s">
        <v>42</v>
      </c>
      <c r="J37" s="150">
        <v>53</v>
      </c>
      <c r="K37" s="23">
        <v>2</v>
      </c>
      <c r="L37" s="15">
        <f t="shared" si="5"/>
        <v>55</v>
      </c>
      <c r="M37" s="12">
        <f t="shared" si="6"/>
        <v>2</v>
      </c>
      <c r="N37" s="292">
        <f t="shared" si="7"/>
        <v>27.5</v>
      </c>
      <c r="O37" s="302">
        <f t="shared" si="8"/>
        <v>0</v>
      </c>
      <c r="P37" s="302">
        <f t="shared" si="9"/>
        <v>0</v>
      </c>
    </row>
    <row r="38" spans="1:16" s="21" customFormat="1" ht="16.5" thickBot="1">
      <c r="A38" s="135" t="s">
        <v>77</v>
      </c>
      <c r="B38" s="22" t="s">
        <v>153</v>
      </c>
      <c r="C38" s="69" t="s">
        <v>42</v>
      </c>
      <c r="D38" s="23" t="s">
        <v>42</v>
      </c>
      <c r="E38" s="23" t="s">
        <v>42</v>
      </c>
      <c r="F38" s="23" t="s">
        <v>42</v>
      </c>
      <c r="G38" s="23" t="s">
        <v>42</v>
      </c>
      <c r="H38" s="70" t="s">
        <v>42</v>
      </c>
      <c r="I38" s="72">
        <v>36</v>
      </c>
      <c r="J38" s="93" t="s">
        <v>42</v>
      </c>
      <c r="K38" s="23">
        <v>18</v>
      </c>
      <c r="L38" s="15">
        <f t="shared" si="5"/>
        <v>54</v>
      </c>
      <c r="M38" s="12">
        <f t="shared" si="6"/>
        <v>2</v>
      </c>
      <c r="N38" s="292">
        <f t="shared" si="7"/>
        <v>27</v>
      </c>
      <c r="O38" s="302">
        <f t="shared" si="8"/>
        <v>0</v>
      </c>
      <c r="P38" s="302">
        <f t="shared" si="9"/>
        <v>0</v>
      </c>
    </row>
    <row r="39" spans="1:16" s="21" customFormat="1" ht="16.5" thickBot="1">
      <c r="A39" s="135" t="s">
        <v>78</v>
      </c>
      <c r="B39" s="22" t="s">
        <v>37</v>
      </c>
      <c r="C39" s="23" t="s">
        <v>42</v>
      </c>
      <c r="D39" s="23" t="s">
        <v>42</v>
      </c>
      <c r="E39" s="23" t="s">
        <v>42</v>
      </c>
      <c r="F39" s="23" t="s">
        <v>42</v>
      </c>
      <c r="G39" s="23" t="s">
        <v>42</v>
      </c>
      <c r="H39" s="23" t="s">
        <v>42</v>
      </c>
      <c r="I39" s="87">
        <v>18</v>
      </c>
      <c r="J39" s="72">
        <v>30</v>
      </c>
      <c r="K39" s="93" t="s">
        <v>42</v>
      </c>
      <c r="L39" s="15">
        <f t="shared" si="5"/>
        <v>48</v>
      </c>
      <c r="M39" s="12">
        <f t="shared" si="6"/>
        <v>2</v>
      </c>
      <c r="N39" s="292">
        <f t="shared" si="7"/>
        <v>24</v>
      </c>
      <c r="O39" s="302">
        <f t="shared" si="8"/>
        <v>0</v>
      </c>
      <c r="P39" s="302">
        <f t="shared" si="9"/>
        <v>0</v>
      </c>
    </row>
    <row r="40" spans="1:16" s="21" customFormat="1" ht="16.5" thickBot="1">
      <c r="A40" s="135" t="s">
        <v>79</v>
      </c>
      <c r="B40" s="24" t="s">
        <v>100</v>
      </c>
      <c r="C40" s="158">
        <v>29</v>
      </c>
      <c r="D40" s="43">
        <v>18</v>
      </c>
      <c r="E40" s="25">
        <v>0</v>
      </c>
      <c r="F40" s="25" t="s">
        <v>42</v>
      </c>
      <c r="G40" s="25" t="s">
        <v>42</v>
      </c>
      <c r="H40" s="25" t="s">
        <v>42</v>
      </c>
      <c r="I40" s="25" t="s">
        <v>42</v>
      </c>
      <c r="J40" s="278" t="s">
        <v>42</v>
      </c>
      <c r="K40" s="143" t="s">
        <v>42</v>
      </c>
      <c r="L40" s="15">
        <f t="shared" si="5"/>
        <v>47</v>
      </c>
      <c r="M40" s="12">
        <f t="shared" si="6"/>
        <v>2</v>
      </c>
      <c r="N40" s="292">
        <f t="shared" si="7"/>
        <v>23.5</v>
      </c>
      <c r="O40" s="302">
        <f t="shared" si="8"/>
        <v>0</v>
      </c>
      <c r="P40" s="302">
        <f t="shared" si="9"/>
        <v>0</v>
      </c>
    </row>
    <row r="41" spans="1:16" s="21" customFormat="1" ht="16.5" thickBot="1">
      <c r="A41" s="135" t="s">
        <v>80</v>
      </c>
      <c r="B41" s="22" t="s">
        <v>194</v>
      </c>
      <c r="C41" s="70" t="s">
        <v>42</v>
      </c>
      <c r="D41" s="145" t="s">
        <v>42</v>
      </c>
      <c r="E41" s="71" t="s">
        <v>42</v>
      </c>
      <c r="F41" s="23" t="s">
        <v>42</v>
      </c>
      <c r="G41" s="23" t="s">
        <v>42</v>
      </c>
      <c r="H41" s="23" t="s">
        <v>42</v>
      </c>
      <c r="I41" s="31">
        <v>7</v>
      </c>
      <c r="J41" s="147">
        <v>32</v>
      </c>
      <c r="K41" s="69" t="s">
        <v>42</v>
      </c>
      <c r="L41" s="15">
        <f t="shared" si="5"/>
        <v>39</v>
      </c>
      <c r="M41" s="12">
        <f t="shared" si="6"/>
        <v>2</v>
      </c>
      <c r="N41" s="292">
        <f t="shared" si="7"/>
        <v>19.5</v>
      </c>
      <c r="O41" s="302">
        <f t="shared" si="8"/>
        <v>0</v>
      </c>
      <c r="P41" s="302">
        <f t="shared" si="9"/>
        <v>0</v>
      </c>
    </row>
    <row r="42" spans="1:16" s="21" customFormat="1" ht="16.5" thickBot="1">
      <c r="A42" s="135" t="s">
        <v>81</v>
      </c>
      <c r="B42" s="24" t="s">
        <v>101</v>
      </c>
      <c r="C42" s="25">
        <v>10</v>
      </c>
      <c r="D42" s="144">
        <v>20</v>
      </c>
      <c r="E42" s="25" t="s">
        <v>42</v>
      </c>
      <c r="F42" s="25" t="s">
        <v>42</v>
      </c>
      <c r="G42" s="25" t="s">
        <v>42</v>
      </c>
      <c r="H42" s="85" t="s">
        <v>42</v>
      </c>
      <c r="I42" s="143" t="s">
        <v>42</v>
      </c>
      <c r="J42" s="105" t="s">
        <v>42</v>
      </c>
      <c r="K42" s="25" t="s">
        <v>42</v>
      </c>
      <c r="L42" s="15">
        <f t="shared" si="5"/>
        <v>30</v>
      </c>
      <c r="M42" s="12">
        <f t="shared" si="6"/>
        <v>2</v>
      </c>
      <c r="N42" s="292">
        <f t="shared" si="7"/>
        <v>15</v>
      </c>
      <c r="O42" s="302">
        <f t="shared" si="8"/>
        <v>0</v>
      </c>
      <c r="P42" s="302">
        <f t="shared" si="9"/>
        <v>0</v>
      </c>
    </row>
    <row r="43" spans="1:16" s="21" customFormat="1" ht="16.5" thickBot="1">
      <c r="A43" s="136" t="s">
        <v>82</v>
      </c>
      <c r="B43" s="128" t="s">
        <v>152</v>
      </c>
      <c r="C43" s="115" t="s">
        <v>42</v>
      </c>
      <c r="D43" s="115" t="s">
        <v>42</v>
      </c>
      <c r="E43" s="115" t="s">
        <v>42</v>
      </c>
      <c r="F43" s="115" t="s">
        <v>42</v>
      </c>
      <c r="G43" s="115" t="s">
        <v>42</v>
      </c>
      <c r="H43" s="115" t="s">
        <v>42</v>
      </c>
      <c r="I43" s="153">
        <v>30</v>
      </c>
      <c r="J43" s="151" t="s">
        <v>42</v>
      </c>
      <c r="K43" s="130" t="s">
        <v>42</v>
      </c>
      <c r="L43" s="114">
        <f t="shared" si="5"/>
        <v>30</v>
      </c>
      <c r="M43" s="12">
        <f t="shared" si="6"/>
        <v>1</v>
      </c>
      <c r="N43" s="294">
        <f t="shared" si="7"/>
        <v>30</v>
      </c>
      <c r="O43" s="302">
        <f t="shared" si="8"/>
        <v>0</v>
      </c>
      <c r="P43" s="302">
        <f t="shared" si="9"/>
        <v>0</v>
      </c>
    </row>
    <row r="44" spans="1:16" s="21" customFormat="1" ht="17.25" thickBot="1" thickTop="1">
      <c r="A44" s="132" t="s">
        <v>83</v>
      </c>
      <c r="B44" s="107" t="s">
        <v>197</v>
      </c>
      <c r="C44" s="69" t="s">
        <v>42</v>
      </c>
      <c r="D44" s="69" t="s">
        <v>42</v>
      </c>
      <c r="E44" s="69" t="s">
        <v>42</v>
      </c>
      <c r="F44" s="69" t="s">
        <v>42</v>
      </c>
      <c r="G44" s="69" t="s">
        <v>42</v>
      </c>
      <c r="H44" s="69" t="s">
        <v>42</v>
      </c>
      <c r="I44" s="84" t="s">
        <v>42</v>
      </c>
      <c r="J44" s="150">
        <v>21</v>
      </c>
      <c r="K44" s="69">
        <v>9</v>
      </c>
      <c r="L44" s="108">
        <f t="shared" si="5"/>
        <v>30</v>
      </c>
      <c r="M44" s="12">
        <f t="shared" si="6"/>
        <v>2</v>
      </c>
      <c r="N44" s="293">
        <f t="shared" si="7"/>
        <v>15</v>
      </c>
      <c r="O44" s="302">
        <f t="shared" si="8"/>
        <v>0</v>
      </c>
      <c r="P44" s="302">
        <f t="shared" si="9"/>
        <v>0</v>
      </c>
    </row>
    <row r="45" spans="1:16" s="21" customFormat="1" ht="16.5" thickBot="1">
      <c r="A45" s="8" t="s">
        <v>84</v>
      </c>
      <c r="B45" s="22" t="s">
        <v>195</v>
      </c>
      <c r="C45" s="31" t="s">
        <v>42</v>
      </c>
      <c r="D45" s="23" t="s">
        <v>42</v>
      </c>
      <c r="E45" s="23" t="s">
        <v>42</v>
      </c>
      <c r="F45" s="23" t="s">
        <v>42</v>
      </c>
      <c r="G45" s="23" t="s">
        <v>42</v>
      </c>
      <c r="H45" s="70" t="s">
        <v>42</v>
      </c>
      <c r="I45" s="145" t="s">
        <v>42</v>
      </c>
      <c r="J45" s="71">
        <v>28</v>
      </c>
      <c r="K45" s="23" t="s">
        <v>42</v>
      </c>
      <c r="L45" s="15">
        <f t="shared" si="5"/>
        <v>28</v>
      </c>
      <c r="M45" s="12">
        <f t="shared" si="6"/>
        <v>1</v>
      </c>
      <c r="N45" s="292">
        <f t="shared" si="7"/>
        <v>28</v>
      </c>
      <c r="O45" s="302">
        <f t="shared" si="8"/>
        <v>0</v>
      </c>
      <c r="P45" s="302">
        <f t="shared" si="9"/>
        <v>0</v>
      </c>
    </row>
    <row r="46" spans="1:16" s="21" customFormat="1" ht="16.5" thickBot="1">
      <c r="A46" s="8" t="s">
        <v>85</v>
      </c>
      <c r="B46" s="103" t="s">
        <v>154</v>
      </c>
      <c r="C46" s="145" t="s">
        <v>42</v>
      </c>
      <c r="D46" s="71" t="s">
        <v>42</v>
      </c>
      <c r="E46" s="23" t="s">
        <v>42</v>
      </c>
      <c r="F46" s="23" t="s">
        <v>42</v>
      </c>
      <c r="G46" s="23" t="s">
        <v>42</v>
      </c>
      <c r="H46" s="31" t="s">
        <v>42</v>
      </c>
      <c r="I46" s="150">
        <v>26</v>
      </c>
      <c r="J46" s="23" t="s">
        <v>42</v>
      </c>
      <c r="K46" s="23" t="s">
        <v>42</v>
      </c>
      <c r="L46" s="15">
        <f t="shared" si="5"/>
        <v>26</v>
      </c>
      <c r="M46" s="12">
        <f t="shared" si="6"/>
        <v>1</v>
      </c>
      <c r="N46" s="292">
        <f t="shared" si="7"/>
        <v>26</v>
      </c>
      <c r="O46" s="302">
        <f t="shared" si="8"/>
        <v>0</v>
      </c>
      <c r="P46" s="302">
        <f t="shared" si="9"/>
        <v>0</v>
      </c>
    </row>
    <row r="47" spans="1:16" s="21" customFormat="1" ht="16.5" thickBot="1">
      <c r="A47" s="8" t="s">
        <v>86</v>
      </c>
      <c r="B47" s="24" t="s">
        <v>124</v>
      </c>
      <c r="C47" s="144">
        <v>23</v>
      </c>
      <c r="D47" s="25" t="s">
        <v>42</v>
      </c>
      <c r="E47" s="25" t="s">
        <v>42</v>
      </c>
      <c r="F47" s="25" t="s">
        <v>42</v>
      </c>
      <c r="G47" s="85" t="s">
        <v>42</v>
      </c>
      <c r="H47" s="143" t="s">
        <v>42</v>
      </c>
      <c r="I47" s="79" t="s">
        <v>42</v>
      </c>
      <c r="J47" s="43" t="s">
        <v>42</v>
      </c>
      <c r="K47" s="25" t="s">
        <v>42</v>
      </c>
      <c r="L47" s="15">
        <f t="shared" si="5"/>
        <v>23</v>
      </c>
      <c r="M47" s="12">
        <f t="shared" si="6"/>
        <v>1</v>
      </c>
      <c r="N47" s="292">
        <f t="shared" si="7"/>
        <v>23</v>
      </c>
      <c r="O47" s="302">
        <f t="shared" si="8"/>
        <v>0</v>
      </c>
      <c r="P47" s="302">
        <f t="shared" si="9"/>
        <v>0</v>
      </c>
    </row>
    <row r="48" spans="1:16" s="21" customFormat="1" ht="16.5" thickBot="1">
      <c r="A48" s="8" t="s">
        <v>87</v>
      </c>
      <c r="B48" s="22" t="s">
        <v>177</v>
      </c>
      <c r="C48" s="23" t="s">
        <v>42</v>
      </c>
      <c r="D48" s="23" t="s">
        <v>42</v>
      </c>
      <c r="E48" s="23" t="s">
        <v>42</v>
      </c>
      <c r="F48" s="31" t="s">
        <v>42</v>
      </c>
      <c r="G48" s="23" t="s">
        <v>42</v>
      </c>
      <c r="H48" s="150">
        <v>22</v>
      </c>
      <c r="I48" s="70" t="s">
        <v>42</v>
      </c>
      <c r="J48" s="145" t="s">
        <v>42</v>
      </c>
      <c r="K48" s="71" t="s">
        <v>42</v>
      </c>
      <c r="L48" s="15">
        <f t="shared" si="5"/>
        <v>22</v>
      </c>
      <c r="M48" s="12">
        <f t="shared" si="6"/>
        <v>1</v>
      </c>
      <c r="N48" s="292">
        <f t="shared" si="7"/>
        <v>22</v>
      </c>
      <c r="O48" s="302">
        <f t="shared" si="8"/>
        <v>0</v>
      </c>
      <c r="P48" s="302">
        <f t="shared" si="9"/>
        <v>0</v>
      </c>
    </row>
    <row r="49" spans="1:16" s="21" customFormat="1" ht="16.5" thickBot="1">
      <c r="A49" s="8" t="s">
        <v>88</v>
      </c>
      <c r="B49" s="22" t="s">
        <v>196</v>
      </c>
      <c r="C49" s="23" t="s">
        <v>42</v>
      </c>
      <c r="D49" s="23" t="s">
        <v>42</v>
      </c>
      <c r="E49" s="70" t="s">
        <v>42</v>
      </c>
      <c r="F49" s="145" t="s">
        <v>42</v>
      </c>
      <c r="G49" s="71" t="s">
        <v>42</v>
      </c>
      <c r="H49" s="23" t="s">
        <v>42</v>
      </c>
      <c r="I49" s="23" t="s">
        <v>42</v>
      </c>
      <c r="J49" s="150">
        <v>21</v>
      </c>
      <c r="K49" s="23" t="s">
        <v>42</v>
      </c>
      <c r="L49" s="15">
        <f t="shared" si="5"/>
        <v>21</v>
      </c>
      <c r="M49" s="12">
        <f t="shared" si="6"/>
        <v>1</v>
      </c>
      <c r="N49" s="292">
        <f t="shared" si="7"/>
        <v>21</v>
      </c>
      <c r="O49" s="302">
        <f t="shared" si="8"/>
        <v>0</v>
      </c>
      <c r="P49" s="302">
        <f t="shared" si="9"/>
        <v>0</v>
      </c>
    </row>
    <row r="50" spans="1:16" s="21" customFormat="1" ht="16.5" thickBot="1">
      <c r="A50" s="8" t="s">
        <v>89</v>
      </c>
      <c r="B50" s="24" t="s">
        <v>55</v>
      </c>
      <c r="C50" s="25" t="s">
        <v>42</v>
      </c>
      <c r="D50" s="25" t="s">
        <v>42</v>
      </c>
      <c r="E50" s="85" t="s">
        <v>42</v>
      </c>
      <c r="F50" s="83">
        <v>20</v>
      </c>
      <c r="G50" s="79" t="s">
        <v>42</v>
      </c>
      <c r="H50" s="25" t="s">
        <v>42</v>
      </c>
      <c r="I50" s="25" t="s">
        <v>42</v>
      </c>
      <c r="J50" s="25" t="s">
        <v>42</v>
      </c>
      <c r="K50" s="43" t="s">
        <v>42</v>
      </c>
      <c r="L50" s="15">
        <f t="shared" si="5"/>
        <v>20</v>
      </c>
      <c r="M50" s="12">
        <f t="shared" si="6"/>
        <v>1</v>
      </c>
      <c r="N50" s="292">
        <f t="shared" si="7"/>
        <v>20</v>
      </c>
      <c r="O50" s="302">
        <f t="shared" si="8"/>
        <v>0</v>
      </c>
      <c r="P50" s="302">
        <f t="shared" si="9"/>
        <v>0</v>
      </c>
    </row>
    <row r="51" spans="1:16" s="21" customFormat="1" ht="16.5" thickBot="1">
      <c r="A51" s="8" t="s">
        <v>90</v>
      </c>
      <c r="B51" s="24" t="s">
        <v>58</v>
      </c>
      <c r="C51" s="25">
        <v>7</v>
      </c>
      <c r="D51" s="25" t="s">
        <v>42</v>
      </c>
      <c r="E51" s="43">
        <v>4</v>
      </c>
      <c r="F51" s="144">
        <v>9</v>
      </c>
      <c r="G51" s="25" t="s">
        <v>42</v>
      </c>
      <c r="H51" s="25" t="s">
        <v>42</v>
      </c>
      <c r="I51" s="25" t="s">
        <v>42</v>
      </c>
      <c r="J51" s="85" t="s">
        <v>42</v>
      </c>
      <c r="K51" s="143" t="s">
        <v>42</v>
      </c>
      <c r="L51" s="104">
        <f t="shared" si="5"/>
        <v>20</v>
      </c>
      <c r="M51" s="12">
        <f t="shared" si="6"/>
        <v>3</v>
      </c>
      <c r="N51" s="292">
        <f t="shared" si="7"/>
        <v>6.666666666666667</v>
      </c>
      <c r="O51" s="302">
        <f t="shared" si="8"/>
        <v>0</v>
      </c>
      <c r="P51" s="302">
        <f t="shared" si="9"/>
        <v>0</v>
      </c>
    </row>
    <row r="52" spans="1:16" s="21" customFormat="1" ht="16.5" thickBot="1">
      <c r="A52" s="8" t="s">
        <v>91</v>
      </c>
      <c r="B52" s="24" t="s">
        <v>59</v>
      </c>
      <c r="C52" s="25" t="s">
        <v>42</v>
      </c>
      <c r="D52" s="85" t="s">
        <v>42</v>
      </c>
      <c r="E52" s="83">
        <v>11</v>
      </c>
      <c r="F52" s="105">
        <v>8</v>
      </c>
      <c r="G52" s="25" t="s">
        <v>42</v>
      </c>
      <c r="H52" s="25" t="s">
        <v>42</v>
      </c>
      <c r="I52" s="25" t="s">
        <v>42</v>
      </c>
      <c r="J52" s="25" t="s">
        <v>42</v>
      </c>
      <c r="K52" s="78" t="s">
        <v>42</v>
      </c>
      <c r="L52" s="15">
        <f t="shared" si="5"/>
        <v>19</v>
      </c>
      <c r="M52" s="12">
        <f t="shared" si="6"/>
        <v>2</v>
      </c>
      <c r="N52" s="292">
        <f t="shared" si="7"/>
        <v>9.5</v>
      </c>
      <c r="O52" s="302">
        <f t="shared" si="8"/>
        <v>0</v>
      </c>
      <c r="P52" s="302">
        <f t="shared" si="9"/>
        <v>0</v>
      </c>
    </row>
    <row r="53" spans="1:16" s="21" customFormat="1" ht="16.5" thickBot="1">
      <c r="A53" s="133" t="s">
        <v>111</v>
      </c>
      <c r="B53" s="109" t="s">
        <v>56</v>
      </c>
      <c r="C53" s="110" t="s">
        <v>42</v>
      </c>
      <c r="D53" s="110" t="s">
        <v>42</v>
      </c>
      <c r="E53" s="111" t="s">
        <v>42</v>
      </c>
      <c r="F53" s="112">
        <v>18</v>
      </c>
      <c r="G53" s="113" t="s">
        <v>42</v>
      </c>
      <c r="H53" s="110" t="s">
        <v>42</v>
      </c>
      <c r="I53" s="110" t="s">
        <v>42</v>
      </c>
      <c r="J53" s="110" t="s">
        <v>42</v>
      </c>
      <c r="K53" s="110" t="s">
        <v>42</v>
      </c>
      <c r="L53" s="114">
        <f t="shared" si="5"/>
        <v>18</v>
      </c>
      <c r="M53" s="12">
        <f t="shared" si="6"/>
        <v>1</v>
      </c>
      <c r="N53" s="294">
        <f t="shared" si="7"/>
        <v>18</v>
      </c>
      <c r="O53" s="302">
        <f t="shared" si="8"/>
        <v>0</v>
      </c>
      <c r="P53" s="302">
        <f t="shared" si="9"/>
        <v>0</v>
      </c>
    </row>
    <row r="54" spans="1:16" s="21" customFormat="1" ht="16.5" thickTop="1">
      <c r="A54" s="134" t="s">
        <v>112</v>
      </c>
      <c r="B54" s="107" t="s">
        <v>155</v>
      </c>
      <c r="C54" s="69" t="s">
        <v>42</v>
      </c>
      <c r="D54" s="69" t="s">
        <v>42</v>
      </c>
      <c r="E54" s="69" t="s">
        <v>42</v>
      </c>
      <c r="F54" s="69" t="s">
        <v>42</v>
      </c>
      <c r="G54" s="69" t="s">
        <v>42</v>
      </c>
      <c r="H54" s="69" t="s">
        <v>42</v>
      </c>
      <c r="I54" s="69">
        <v>18</v>
      </c>
      <c r="J54" s="69" t="s">
        <v>42</v>
      </c>
      <c r="K54" s="69" t="s">
        <v>42</v>
      </c>
      <c r="L54" s="108">
        <f t="shared" si="5"/>
        <v>18</v>
      </c>
      <c r="M54" s="12">
        <f t="shared" si="6"/>
        <v>1</v>
      </c>
      <c r="N54" s="293">
        <f t="shared" si="7"/>
        <v>18</v>
      </c>
      <c r="O54" s="302">
        <f t="shared" si="8"/>
        <v>0</v>
      </c>
      <c r="P54" s="302">
        <f t="shared" si="9"/>
        <v>0</v>
      </c>
    </row>
    <row r="55" spans="1:16" s="21" customFormat="1" ht="15.75">
      <c r="A55" s="135" t="s">
        <v>113</v>
      </c>
      <c r="B55" s="22" t="s">
        <v>198</v>
      </c>
      <c r="C55" s="23" t="s">
        <v>42</v>
      </c>
      <c r="D55" s="23" t="s">
        <v>42</v>
      </c>
      <c r="E55" s="23" t="s">
        <v>42</v>
      </c>
      <c r="F55" s="23" t="s">
        <v>42</v>
      </c>
      <c r="G55" s="23" t="s">
        <v>42</v>
      </c>
      <c r="H55" s="23" t="s">
        <v>42</v>
      </c>
      <c r="I55" s="23" t="s">
        <v>42</v>
      </c>
      <c r="J55" s="23">
        <v>17</v>
      </c>
      <c r="K55" s="23" t="s">
        <v>42</v>
      </c>
      <c r="L55" s="15">
        <f t="shared" si="5"/>
        <v>17</v>
      </c>
      <c r="M55" s="12">
        <f t="shared" si="6"/>
        <v>1</v>
      </c>
      <c r="N55" s="292">
        <f t="shared" si="7"/>
        <v>17</v>
      </c>
      <c r="O55" s="302">
        <f t="shared" si="8"/>
        <v>0</v>
      </c>
      <c r="P55" s="302">
        <f t="shared" si="9"/>
        <v>0</v>
      </c>
    </row>
    <row r="56" spans="1:16" s="21" customFormat="1" ht="15.75">
      <c r="A56" s="135" t="s">
        <v>114</v>
      </c>
      <c r="B56" s="24" t="s">
        <v>61</v>
      </c>
      <c r="C56" s="23" t="s">
        <v>42</v>
      </c>
      <c r="D56" s="25" t="s">
        <v>42</v>
      </c>
      <c r="E56" s="25" t="s">
        <v>42</v>
      </c>
      <c r="F56" s="25">
        <v>4</v>
      </c>
      <c r="G56" s="25" t="s">
        <v>42</v>
      </c>
      <c r="H56" s="25" t="s">
        <v>42</v>
      </c>
      <c r="I56" s="25" t="s">
        <v>42</v>
      </c>
      <c r="J56" s="25">
        <v>7</v>
      </c>
      <c r="K56" s="25">
        <v>6</v>
      </c>
      <c r="L56" s="15">
        <f t="shared" si="5"/>
        <v>17</v>
      </c>
      <c r="M56" s="12">
        <f t="shared" si="6"/>
        <v>3</v>
      </c>
      <c r="N56" s="292">
        <f t="shared" si="7"/>
        <v>5.666666666666667</v>
      </c>
      <c r="O56" s="302">
        <f t="shared" si="8"/>
        <v>0</v>
      </c>
      <c r="P56" s="302">
        <f t="shared" si="9"/>
        <v>0</v>
      </c>
    </row>
    <row r="57" spans="1:16" s="21" customFormat="1" ht="15.75">
      <c r="A57" s="135" t="s">
        <v>115</v>
      </c>
      <c r="B57" s="24" t="s">
        <v>125</v>
      </c>
      <c r="C57" s="25">
        <v>16</v>
      </c>
      <c r="D57" s="25" t="s">
        <v>42</v>
      </c>
      <c r="E57" s="25" t="s">
        <v>42</v>
      </c>
      <c r="F57" s="25" t="s">
        <v>42</v>
      </c>
      <c r="G57" s="25" t="s">
        <v>42</v>
      </c>
      <c r="H57" s="25" t="s">
        <v>42</v>
      </c>
      <c r="I57" s="25" t="s">
        <v>42</v>
      </c>
      <c r="J57" s="25" t="s">
        <v>42</v>
      </c>
      <c r="K57" s="25" t="s">
        <v>42</v>
      </c>
      <c r="L57" s="15">
        <f t="shared" si="5"/>
        <v>16</v>
      </c>
      <c r="M57" s="12">
        <f t="shared" si="6"/>
        <v>1</v>
      </c>
      <c r="N57" s="292">
        <f t="shared" si="7"/>
        <v>16</v>
      </c>
      <c r="O57" s="302">
        <f t="shared" si="8"/>
        <v>0</v>
      </c>
      <c r="P57" s="302">
        <f t="shared" si="9"/>
        <v>0</v>
      </c>
    </row>
    <row r="58" spans="1:16" s="21" customFormat="1" ht="15.75">
      <c r="A58" s="135" t="s">
        <v>116</v>
      </c>
      <c r="B58" s="22" t="s">
        <v>199</v>
      </c>
      <c r="C58" s="23" t="s">
        <v>42</v>
      </c>
      <c r="D58" s="23" t="s">
        <v>42</v>
      </c>
      <c r="E58" s="23" t="s">
        <v>42</v>
      </c>
      <c r="F58" s="23" t="s">
        <v>42</v>
      </c>
      <c r="G58" s="23" t="s">
        <v>42</v>
      </c>
      <c r="H58" s="23" t="s">
        <v>42</v>
      </c>
      <c r="I58" s="23" t="s">
        <v>42</v>
      </c>
      <c r="J58" s="23">
        <v>16</v>
      </c>
      <c r="K58" s="23" t="s">
        <v>42</v>
      </c>
      <c r="L58" s="15">
        <f t="shared" si="5"/>
        <v>16</v>
      </c>
      <c r="M58" s="12">
        <f t="shared" si="6"/>
        <v>1</v>
      </c>
      <c r="N58" s="292">
        <f t="shared" si="7"/>
        <v>16</v>
      </c>
      <c r="O58" s="302">
        <f t="shared" si="8"/>
        <v>0</v>
      </c>
      <c r="P58" s="302">
        <f t="shared" si="9"/>
        <v>0</v>
      </c>
    </row>
    <row r="59" spans="1:16" s="21" customFormat="1" ht="15.75">
      <c r="A59" s="135" t="s">
        <v>117</v>
      </c>
      <c r="B59" s="22" t="s">
        <v>159</v>
      </c>
      <c r="C59" s="23" t="s">
        <v>42</v>
      </c>
      <c r="D59" s="23" t="s">
        <v>42</v>
      </c>
      <c r="E59" s="23" t="s">
        <v>42</v>
      </c>
      <c r="F59" s="23" t="s">
        <v>42</v>
      </c>
      <c r="G59" s="23" t="s">
        <v>42</v>
      </c>
      <c r="H59" s="23" t="s">
        <v>42</v>
      </c>
      <c r="I59" s="23">
        <v>15</v>
      </c>
      <c r="J59" s="23" t="s">
        <v>42</v>
      </c>
      <c r="K59" s="23" t="s">
        <v>42</v>
      </c>
      <c r="L59" s="15">
        <f t="shared" si="5"/>
        <v>15</v>
      </c>
      <c r="M59" s="12">
        <f t="shared" si="6"/>
        <v>1</v>
      </c>
      <c r="N59" s="292">
        <f t="shared" si="7"/>
        <v>15</v>
      </c>
      <c r="O59" s="302">
        <f t="shared" si="8"/>
        <v>0</v>
      </c>
      <c r="P59" s="302">
        <f t="shared" si="9"/>
        <v>0</v>
      </c>
    </row>
    <row r="60" spans="1:16" s="21" customFormat="1" ht="15.75">
      <c r="A60" s="135" t="s">
        <v>118</v>
      </c>
      <c r="B60" s="24" t="s">
        <v>126</v>
      </c>
      <c r="C60" s="25">
        <v>13</v>
      </c>
      <c r="D60" s="25" t="s">
        <v>42</v>
      </c>
      <c r="E60" s="25" t="s">
        <v>42</v>
      </c>
      <c r="F60" s="25" t="s">
        <v>42</v>
      </c>
      <c r="G60" s="25" t="s">
        <v>42</v>
      </c>
      <c r="H60" s="25" t="s">
        <v>42</v>
      </c>
      <c r="I60" s="25" t="s">
        <v>42</v>
      </c>
      <c r="J60" s="25" t="s">
        <v>42</v>
      </c>
      <c r="K60" s="25" t="s">
        <v>42</v>
      </c>
      <c r="L60" s="15">
        <f t="shared" si="5"/>
        <v>13</v>
      </c>
      <c r="M60" s="12">
        <f t="shared" si="6"/>
        <v>1</v>
      </c>
      <c r="N60" s="292">
        <f t="shared" si="7"/>
        <v>13</v>
      </c>
      <c r="O60" s="302">
        <f t="shared" si="8"/>
        <v>0</v>
      </c>
      <c r="P60" s="302">
        <f t="shared" si="9"/>
        <v>0</v>
      </c>
    </row>
    <row r="61" spans="1:16" s="21" customFormat="1" ht="15.75">
      <c r="A61" s="135" t="s">
        <v>119</v>
      </c>
      <c r="B61" s="24" t="s">
        <v>127</v>
      </c>
      <c r="C61" s="25">
        <v>12</v>
      </c>
      <c r="D61" s="25" t="s">
        <v>42</v>
      </c>
      <c r="E61" s="25" t="s">
        <v>42</v>
      </c>
      <c r="F61" s="25" t="s">
        <v>42</v>
      </c>
      <c r="G61" s="25" t="s">
        <v>42</v>
      </c>
      <c r="H61" s="25" t="s">
        <v>42</v>
      </c>
      <c r="I61" s="25" t="s">
        <v>42</v>
      </c>
      <c r="J61" s="25" t="s">
        <v>42</v>
      </c>
      <c r="K61" s="25" t="s">
        <v>42</v>
      </c>
      <c r="L61" s="15">
        <f t="shared" si="5"/>
        <v>12</v>
      </c>
      <c r="M61" s="12">
        <f t="shared" si="6"/>
        <v>1</v>
      </c>
      <c r="N61" s="292">
        <f t="shared" si="7"/>
        <v>12</v>
      </c>
      <c r="O61" s="302">
        <f t="shared" si="8"/>
        <v>0</v>
      </c>
      <c r="P61" s="302">
        <f t="shared" si="9"/>
        <v>0</v>
      </c>
    </row>
    <row r="62" spans="1:16" s="21" customFormat="1" ht="15.75">
      <c r="A62" s="135" t="s">
        <v>129</v>
      </c>
      <c r="B62" s="22" t="s">
        <v>200</v>
      </c>
      <c r="C62" s="23" t="s">
        <v>42</v>
      </c>
      <c r="D62" s="23" t="s">
        <v>42</v>
      </c>
      <c r="E62" s="23" t="s">
        <v>42</v>
      </c>
      <c r="F62" s="23" t="s">
        <v>42</v>
      </c>
      <c r="G62" s="23" t="s">
        <v>42</v>
      </c>
      <c r="H62" s="23" t="s">
        <v>42</v>
      </c>
      <c r="I62" s="23" t="s">
        <v>42</v>
      </c>
      <c r="J62" s="23">
        <v>12</v>
      </c>
      <c r="K62" s="23" t="s">
        <v>42</v>
      </c>
      <c r="L62" s="15">
        <f t="shared" si="5"/>
        <v>12</v>
      </c>
      <c r="M62" s="12">
        <f t="shared" si="6"/>
        <v>1</v>
      </c>
      <c r="N62" s="292">
        <f t="shared" si="7"/>
        <v>12</v>
      </c>
      <c r="O62" s="302">
        <f t="shared" si="8"/>
        <v>0</v>
      </c>
      <c r="P62" s="302">
        <f t="shared" si="9"/>
        <v>0</v>
      </c>
    </row>
    <row r="63" spans="1:16" s="21" customFormat="1" ht="15.75">
      <c r="A63" s="135" t="s">
        <v>130</v>
      </c>
      <c r="B63" s="24" t="s">
        <v>57</v>
      </c>
      <c r="C63" s="25" t="s">
        <v>42</v>
      </c>
      <c r="D63" s="25" t="s">
        <v>42</v>
      </c>
      <c r="E63" s="25" t="s">
        <v>42</v>
      </c>
      <c r="F63" s="25">
        <v>11</v>
      </c>
      <c r="G63" s="25" t="s">
        <v>42</v>
      </c>
      <c r="H63" s="25" t="s">
        <v>42</v>
      </c>
      <c r="I63" s="25" t="s">
        <v>42</v>
      </c>
      <c r="J63" s="25" t="s">
        <v>42</v>
      </c>
      <c r="K63" s="25" t="s">
        <v>42</v>
      </c>
      <c r="L63" s="15">
        <f t="shared" si="5"/>
        <v>11</v>
      </c>
      <c r="M63" s="12">
        <f t="shared" si="6"/>
        <v>1</v>
      </c>
      <c r="N63" s="292">
        <f t="shared" si="7"/>
        <v>11</v>
      </c>
      <c r="O63" s="302">
        <f t="shared" si="8"/>
        <v>0</v>
      </c>
      <c r="P63" s="302">
        <f t="shared" si="9"/>
        <v>0</v>
      </c>
    </row>
    <row r="64" spans="1:16" s="21" customFormat="1" ht="15.75">
      <c r="A64" s="135" t="s">
        <v>131</v>
      </c>
      <c r="B64" s="22" t="s">
        <v>35</v>
      </c>
      <c r="C64" s="23" t="s">
        <v>42</v>
      </c>
      <c r="D64" s="23" t="s">
        <v>42</v>
      </c>
      <c r="E64" s="23" t="s">
        <v>42</v>
      </c>
      <c r="F64" s="23" t="s">
        <v>42</v>
      </c>
      <c r="G64" s="23">
        <v>10</v>
      </c>
      <c r="H64" s="23" t="s">
        <v>42</v>
      </c>
      <c r="I64" s="23" t="s">
        <v>42</v>
      </c>
      <c r="J64" s="23" t="s">
        <v>42</v>
      </c>
      <c r="K64" s="23" t="s">
        <v>42</v>
      </c>
      <c r="L64" s="15">
        <f t="shared" si="5"/>
        <v>10</v>
      </c>
      <c r="M64" s="12">
        <f t="shared" si="6"/>
        <v>1</v>
      </c>
      <c r="N64" s="292">
        <f t="shared" si="7"/>
        <v>10</v>
      </c>
      <c r="O64" s="302">
        <f t="shared" si="8"/>
        <v>0</v>
      </c>
      <c r="P64" s="302">
        <f t="shared" si="9"/>
        <v>0</v>
      </c>
    </row>
    <row r="65" spans="1:16" s="21" customFormat="1" ht="15.75">
      <c r="A65" s="135" t="s">
        <v>132</v>
      </c>
      <c r="B65" s="24" t="s">
        <v>102</v>
      </c>
      <c r="C65" s="25" t="s">
        <v>42</v>
      </c>
      <c r="D65" s="25">
        <v>10</v>
      </c>
      <c r="E65" s="25" t="s">
        <v>42</v>
      </c>
      <c r="F65" s="25" t="s">
        <v>42</v>
      </c>
      <c r="G65" s="25" t="s">
        <v>42</v>
      </c>
      <c r="H65" s="25" t="s">
        <v>42</v>
      </c>
      <c r="I65" s="25" t="s">
        <v>42</v>
      </c>
      <c r="J65" s="25" t="s">
        <v>42</v>
      </c>
      <c r="K65" s="25" t="s">
        <v>42</v>
      </c>
      <c r="L65" s="15">
        <f t="shared" si="5"/>
        <v>10</v>
      </c>
      <c r="M65" s="12">
        <f t="shared" si="6"/>
        <v>1</v>
      </c>
      <c r="N65" s="292">
        <f t="shared" si="7"/>
        <v>10</v>
      </c>
      <c r="O65" s="302">
        <f t="shared" si="8"/>
        <v>0</v>
      </c>
      <c r="P65" s="302">
        <f t="shared" si="9"/>
        <v>0</v>
      </c>
    </row>
    <row r="66" spans="1:16" s="21" customFormat="1" ht="15.75">
      <c r="A66" s="135" t="s">
        <v>133</v>
      </c>
      <c r="B66" s="24" t="s">
        <v>103</v>
      </c>
      <c r="C66" s="25" t="s">
        <v>42</v>
      </c>
      <c r="D66" s="25">
        <v>10</v>
      </c>
      <c r="E66" s="25" t="s">
        <v>42</v>
      </c>
      <c r="F66" s="25" t="s">
        <v>42</v>
      </c>
      <c r="G66" s="25" t="s">
        <v>42</v>
      </c>
      <c r="H66" s="25" t="s">
        <v>42</v>
      </c>
      <c r="I66" s="25" t="s">
        <v>42</v>
      </c>
      <c r="J66" s="25" t="s">
        <v>42</v>
      </c>
      <c r="K66" s="25" t="s">
        <v>42</v>
      </c>
      <c r="L66" s="15">
        <f t="shared" si="5"/>
        <v>10</v>
      </c>
      <c r="M66" s="12">
        <f t="shared" si="6"/>
        <v>1</v>
      </c>
      <c r="N66" s="292">
        <f t="shared" si="7"/>
        <v>10</v>
      </c>
      <c r="O66" s="302">
        <f t="shared" si="8"/>
        <v>0</v>
      </c>
      <c r="P66" s="302">
        <f t="shared" si="9"/>
        <v>0</v>
      </c>
    </row>
    <row r="67" spans="1:16" s="21" customFormat="1" ht="15.75">
      <c r="A67" s="135" t="s">
        <v>134</v>
      </c>
      <c r="B67" s="24" t="s">
        <v>60</v>
      </c>
      <c r="C67" s="25" t="s">
        <v>42</v>
      </c>
      <c r="D67" s="25" t="s">
        <v>42</v>
      </c>
      <c r="E67" s="25" t="s">
        <v>42</v>
      </c>
      <c r="F67" s="25">
        <v>9</v>
      </c>
      <c r="G67" s="25" t="s">
        <v>42</v>
      </c>
      <c r="H67" s="25" t="s">
        <v>42</v>
      </c>
      <c r="I67" s="25" t="s">
        <v>42</v>
      </c>
      <c r="J67" s="25" t="s">
        <v>42</v>
      </c>
      <c r="K67" s="25" t="s">
        <v>42</v>
      </c>
      <c r="L67" s="15">
        <f t="shared" si="5"/>
        <v>9</v>
      </c>
      <c r="M67" s="12">
        <f t="shared" si="6"/>
        <v>1</v>
      </c>
      <c r="N67" s="292">
        <f t="shared" si="7"/>
        <v>9</v>
      </c>
      <c r="O67" s="302">
        <f t="shared" si="8"/>
        <v>0</v>
      </c>
      <c r="P67" s="302">
        <f t="shared" si="9"/>
        <v>0</v>
      </c>
    </row>
    <row r="68" spans="1:16" s="21" customFormat="1" ht="15.75">
      <c r="A68" s="135" t="s">
        <v>135</v>
      </c>
      <c r="B68" s="24" t="s">
        <v>63</v>
      </c>
      <c r="C68" s="25">
        <v>8</v>
      </c>
      <c r="D68" s="25">
        <v>0</v>
      </c>
      <c r="E68" s="25" t="s">
        <v>42</v>
      </c>
      <c r="F68" s="25">
        <v>0</v>
      </c>
      <c r="G68" s="25" t="s">
        <v>42</v>
      </c>
      <c r="H68" s="25" t="s">
        <v>42</v>
      </c>
      <c r="I68" s="25" t="s">
        <v>42</v>
      </c>
      <c r="J68" s="25" t="s">
        <v>42</v>
      </c>
      <c r="K68" s="25" t="s">
        <v>42</v>
      </c>
      <c r="L68" s="15">
        <f aca="true" t="shared" si="10" ref="L68:L99">SUM(C68:K68)</f>
        <v>8</v>
      </c>
      <c r="M68" s="12">
        <f t="shared" si="6"/>
        <v>1</v>
      </c>
      <c r="N68" s="292">
        <f aca="true" t="shared" si="11" ref="N68:N99">L68/M68</f>
        <v>8</v>
      </c>
      <c r="O68" s="302">
        <f aca="true" t="shared" si="12" ref="O68:O99">COUNTIF(C68:K68,"&gt;=200")</f>
        <v>0</v>
      </c>
      <c r="P68" s="302">
        <f aca="true" t="shared" si="13" ref="P68:P99">COUNTIF(C68:K68,"&gt;=100")</f>
        <v>0</v>
      </c>
    </row>
    <row r="69" spans="1:16" s="21" customFormat="1" ht="15.75">
      <c r="A69" s="135" t="s">
        <v>136</v>
      </c>
      <c r="B69" s="24" t="s">
        <v>93</v>
      </c>
      <c r="C69" s="25" t="s">
        <v>42</v>
      </c>
      <c r="D69" s="25" t="s">
        <v>42</v>
      </c>
      <c r="E69" s="25">
        <v>8</v>
      </c>
      <c r="F69" s="25" t="s">
        <v>42</v>
      </c>
      <c r="G69" s="25" t="s">
        <v>42</v>
      </c>
      <c r="H69" s="25" t="s">
        <v>42</v>
      </c>
      <c r="I69" s="25" t="s">
        <v>42</v>
      </c>
      <c r="J69" s="25" t="s">
        <v>42</v>
      </c>
      <c r="K69" s="25" t="s">
        <v>42</v>
      </c>
      <c r="L69" s="15">
        <f t="shared" si="10"/>
        <v>8</v>
      </c>
      <c r="M69" s="12">
        <f t="shared" si="6"/>
        <v>1</v>
      </c>
      <c r="N69" s="292">
        <f t="shared" si="11"/>
        <v>8</v>
      </c>
      <c r="O69" s="302">
        <f t="shared" si="12"/>
        <v>0</v>
      </c>
      <c r="P69" s="302">
        <f t="shared" si="13"/>
        <v>0</v>
      </c>
    </row>
    <row r="70" spans="1:16" s="21" customFormat="1" ht="15.75">
      <c r="A70" s="135" t="s">
        <v>144</v>
      </c>
      <c r="B70" s="44" t="s">
        <v>230</v>
      </c>
      <c r="C70" s="45" t="s">
        <v>42</v>
      </c>
      <c r="D70" s="45" t="s">
        <v>42</v>
      </c>
      <c r="E70" s="45" t="s">
        <v>42</v>
      </c>
      <c r="F70" s="45" t="s">
        <v>42</v>
      </c>
      <c r="G70" s="45" t="s">
        <v>42</v>
      </c>
      <c r="H70" s="45" t="s">
        <v>42</v>
      </c>
      <c r="I70" s="45" t="s">
        <v>42</v>
      </c>
      <c r="J70" s="45" t="s">
        <v>42</v>
      </c>
      <c r="K70" s="238">
        <v>8</v>
      </c>
      <c r="L70" s="15">
        <f t="shared" si="10"/>
        <v>8</v>
      </c>
      <c r="M70" s="12">
        <f t="shared" si="6"/>
        <v>1</v>
      </c>
      <c r="N70" s="295">
        <f t="shared" si="11"/>
        <v>8</v>
      </c>
      <c r="O70" s="302">
        <f t="shared" si="12"/>
        <v>0</v>
      </c>
      <c r="P70" s="302">
        <f t="shared" si="13"/>
        <v>0</v>
      </c>
    </row>
    <row r="71" spans="1:16" s="21" customFormat="1" ht="16.5" thickBot="1">
      <c r="A71" s="135" t="s">
        <v>164</v>
      </c>
      <c r="B71" s="24" t="s">
        <v>340</v>
      </c>
      <c r="C71" s="25" t="s">
        <v>42</v>
      </c>
      <c r="D71" s="25" t="s">
        <v>42</v>
      </c>
      <c r="E71" s="25" t="s">
        <v>42</v>
      </c>
      <c r="F71" s="25" t="s">
        <v>42</v>
      </c>
      <c r="G71" s="25" t="s">
        <v>42</v>
      </c>
      <c r="H71" s="25" t="s">
        <v>42</v>
      </c>
      <c r="I71" s="25" t="s">
        <v>42</v>
      </c>
      <c r="J71" s="25" t="s">
        <v>42</v>
      </c>
      <c r="K71" s="43">
        <v>8</v>
      </c>
      <c r="L71" s="15">
        <f t="shared" si="10"/>
        <v>8</v>
      </c>
      <c r="M71" s="12">
        <v>1</v>
      </c>
      <c r="N71" s="292">
        <f t="shared" si="11"/>
        <v>8</v>
      </c>
      <c r="O71" s="302">
        <f t="shared" si="12"/>
        <v>0</v>
      </c>
      <c r="P71" s="302">
        <f t="shared" si="13"/>
        <v>0</v>
      </c>
    </row>
    <row r="72" spans="1:16" s="21" customFormat="1" ht="16.5" thickBot="1">
      <c r="A72" s="135" t="s">
        <v>165</v>
      </c>
      <c r="B72" s="10" t="s">
        <v>128</v>
      </c>
      <c r="C72" s="27">
        <v>7</v>
      </c>
      <c r="D72" s="27" t="s">
        <v>42</v>
      </c>
      <c r="E72" s="27" t="s">
        <v>42</v>
      </c>
      <c r="F72" s="27" t="s">
        <v>42</v>
      </c>
      <c r="G72" s="27" t="s">
        <v>42</v>
      </c>
      <c r="H72" s="27" t="s">
        <v>42</v>
      </c>
      <c r="I72" s="27" t="s">
        <v>42</v>
      </c>
      <c r="J72" s="101" t="s">
        <v>42</v>
      </c>
      <c r="K72" s="152" t="s">
        <v>42</v>
      </c>
      <c r="L72" s="15">
        <f t="shared" si="10"/>
        <v>7</v>
      </c>
      <c r="M72" s="12">
        <f aca="true" t="shared" si="14" ref="M72:M88">COUNTIF(C72:K72,"&gt;0")</f>
        <v>1</v>
      </c>
      <c r="N72" s="295">
        <f t="shared" si="11"/>
        <v>7</v>
      </c>
      <c r="O72" s="302">
        <f t="shared" si="12"/>
        <v>0</v>
      </c>
      <c r="P72" s="302">
        <f t="shared" si="13"/>
        <v>0</v>
      </c>
    </row>
    <row r="73" spans="1:16" s="21" customFormat="1" ht="15.75">
      <c r="A73" s="135" t="s">
        <v>166</v>
      </c>
      <c r="B73" s="22" t="s">
        <v>201</v>
      </c>
      <c r="C73" s="23" t="s">
        <v>42</v>
      </c>
      <c r="D73" s="23" t="s">
        <v>42</v>
      </c>
      <c r="E73" s="23" t="s">
        <v>42</v>
      </c>
      <c r="F73" s="23" t="s">
        <v>42</v>
      </c>
      <c r="G73" s="23" t="s">
        <v>42</v>
      </c>
      <c r="H73" s="23" t="s">
        <v>42</v>
      </c>
      <c r="I73" s="23" t="s">
        <v>42</v>
      </c>
      <c r="J73" s="23">
        <v>7</v>
      </c>
      <c r="K73" s="69" t="s">
        <v>42</v>
      </c>
      <c r="L73" s="15">
        <f t="shared" si="10"/>
        <v>7</v>
      </c>
      <c r="M73" s="12">
        <f t="shared" si="14"/>
        <v>1</v>
      </c>
      <c r="N73" s="292">
        <f t="shared" si="11"/>
        <v>7</v>
      </c>
      <c r="O73" s="302">
        <f t="shared" si="12"/>
        <v>0</v>
      </c>
      <c r="P73" s="302">
        <f t="shared" si="13"/>
        <v>0</v>
      </c>
    </row>
    <row r="74" spans="1:16" s="21" customFormat="1" ht="15.75">
      <c r="A74" s="135" t="s">
        <v>167</v>
      </c>
      <c r="B74" s="22" t="s">
        <v>160</v>
      </c>
      <c r="C74" s="23" t="s">
        <v>42</v>
      </c>
      <c r="D74" s="23" t="s">
        <v>42</v>
      </c>
      <c r="E74" s="23" t="s">
        <v>42</v>
      </c>
      <c r="F74" s="23" t="s">
        <v>42</v>
      </c>
      <c r="G74" s="23" t="s">
        <v>42</v>
      </c>
      <c r="H74" s="23" t="s">
        <v>42</v>
      </c>
      <c r="I74" s="23">
        <v>6</v>
      </c>
      <c r="J74" s="23" t="s">
        <v>42</v>
      </c>
      <c r="K74" s="23" t="s">
        <v>42</v>
      </c>
      <c r="L74" s="15">
        <f t="shared" si="10"/>
        <v>6</v>
      </c>
      <c r="M74" s="12">
        <f t="shared" si="14"/>
        <v>1</v>
      </c>
      <c r="N74" s="292">
        <f t="shared" si="11"/>
        <v>6</v>
      </c>
      <c r="O74" s="302">
        <f t="shared" si="12"/>
        <v>0</v>
      </c>
      <c r="P74" s="302">
        <f t="shared" si="13"/>
        <v>0</v>
      </c>
    </row>
    <row r="75" spans="1:16" s="21" customFormat="1" ht="15.75">
      <c r="A75" s="135" t="s">
        <v>168</v>
      </c>
      <c r="B75" s="24" t="s">
        <v>62</v>
      </c>
      <c r="C75" s="23" t="s">
        <v>42</v>
      </c>
      <c r="D75" s="25" t="s">
        <v>42</v>
      </c>
      <c r="E75" s="25">
        <v>5</v>
      </c>
      <c r="F75" s="25">
        <v>0</v>
      </c>
      <c r="G75" s="25" t="s">
        <v>42</v>
      </c>
      <c r="H75" s="25" t="s">
        <v>42</v>
      </c>
      <c r="I75" s="25" t="s">
        <v>42</v>
      </c>
      <c r="J75" s="25" t="s">
        <v>42</v>
      </c>
      <c r="K75" s="25" t="s">
        <v>42</v>
      </c>
      <c r="L75" s="15">
        <f t="shared" si="10"/>
        <v>5</v>
      </c>
      <c r="M75" s="12">
        <f t="shared" si="14"/>
        <v>1</v>
      </c>
      <c r="N75" s="292">
        <f t="shared" si="11"/>
        <v>5</v>
      </c>
      <c r="O75" s="302">
        <f t="shared" si="12"/>
        <v>0</v>
      </c>
      <c r="P75" s="302">
        <f t="shared" si="13"/>
        <v>0</v>
      </c>
    </row>
    <row r="76" spans="1:16" s="21" customFormat="1" ht="15.75">
      <c r="A76" s="135" t="s">
        <v>169</v>
      </c>
      <c r="B76" s="24" t="s">
        <v>94</v>
      </c>
      <c r="C76" s="23" t="s">
        <v>42</v>
      </c>
      <c r="D76" s="25" t="s">
        <v>42</v>
      </c>
      <c r="E76" s="25">
        <v>5</v>
      </c>
      <c r="F76" s="25" t="s">
        <v>42</v>
      </c>
      <c r="G76" s="25" t="s">
        <v>42</v>
      </c>
      <c r="H76" s="25" t="s">
        <v>42</v>
      </c>
      <c r="I76" s="25" t="s">
        <v>42</v>
      </c>
      <c r="J76" s="25" t="s">
        <v>42</v>
      </c>
      <c r="K76" s="25" t="s">
        <v>42</v>
      </c>
      <c r="L76" s="15">
        <f t="shared" si="10"/>
        <v>5</v>
      </c>
      <c r="M76" s="12">
        <f t="shared" si="14"/>
        <v>1</v>
      </c>
      <c r="N76" s="292">
        <f t="shared" si="11"/>
        <v>5</v>
      </c>
      <c r="O76" s="302">
        <f t="shared" si="12"/>
        <v>0</v>
      </c>
      <c r="P76" s="302">
        <f t="shared" si="13"/>
        <v>0</v>
      </c>
    </row>
    <row r="77" spans="1:16" s="21" customFormat="1" ht="15.75">
      <c r="A77" s="135" t="s">
        <v>170</v>
      </c>
      <c r="B77" s="24" t="s">
        <v>110</v>
      </c>
      <c r="C77" s="23" t="s">
        <v>42</v>
      </c>
      <c r="D77" s="25">
        <v>5</v>
      </c>
      <c r="E77" s="25" t="s">
        <v>42</v>
      </c>
      <c r="F77" s="25" t="s">
        <v>42</v>
      </c>
      <c r="G77" s="25" t="s">
        <v>42</v>
      </c>
      <c r="H77" s="25" t="s">
        <v>42</v>
      </c>
      <c r="I77" s="25" t="s">
        <v>42</v>
      </c>
      <c r="J77" s="25" t="s">
        <v>42</v>
      </c>
      <c r="K77" s="25" t="s">
        <v>42</v>
      </c>
      <c r="L77" s="15">
        <f t="shared" si="10"/>
        <v>5</v>
      </c>
      <c r="M77" s="12">
        <f t="shared" si="14"/>
        <v>1</v>
      </c>
      <c r="N77" s="292">
        <f t="shared" si="11"/>
        <v>5</v>
      </c>
      <c r="O77" s="302">
        <f t="shared" si="12"/>
        <v>0</v>
      </c>
      <c r="P77" s="302">
        <f t="shared" si="13"/>
        <v>0</v>
      </c>
    </row>
    <row r="78" spans="1:16" s="21" customFormat="1" ht="15.75">
      <c r="A78" s="135" t="s">
        <v>171</v>
      </c>
      <c r="B78" s="24" t="s">
        <v>105</v>
      </c>
      <c r="C78" s="23" t="s">
        <v>42</v>
      </c>
      <c r="D78" s="25">
        <v>5</v>
      </c>
      <c r="E78" s="25" t="s">
        <v>42</v>
      </c>
      <c r="F78" s="25" t="s">
        <v>42</v>
      </c>
      <c r="G78" s="25" t="s">
        <v>42</v>
      </c>
      <c r="H78" s="25" t="s">
        <v>42</v>
      </c>
      <c r="I78" s="25" t="s">
        <v>42</v>
      </c>
      <c r="J78" s="25" t="s">
        <v>42</v>
      </c>
      <c r="K78" s="25" t="s">
        <v>42</v>
      </c>
      <c r="L78" s="15">
        <f t="shared" si="10"/>
        <v>5</v>
      </c>
      <c r="M78" s="12">
        <f t="shared" si="14"/>
        <v>1</v>
      </c>
      <c r="N78" s="292">
        <f t="shared" si="11"/>
        <v>5</v>
      </c>
      <c r="O78" s="302">
        <f t="shared" si="12"/>
        <v>0</v>
      </c>
      <c r="P78" s="302">
        <f t="shared" si="13"/>
        <v>0</v>
      </c>
    </row>
    <row r="79" spans="1:16" s="21" customFormat="1" ht="15.75">
      <c r="A79" s="135" t="s">
        <v>172</v>
      </c>
      <c r="B79" s="24" t="s">
        <v>104</v>
      </c>
      <c r="C79" s="23" t="s">
        <v>42</v>
      </c>
      <c r="D79" s="25">
        <v>5</v>
      </c>
      <c r="E79" s="25" t="s">
        <v>42</v>
      </c>
      <c r="F79" s="25" t="s">
        <v>42</v>
      </c>
      <c r="G79" s="25" t="s">
        <v>42</v>
      </c>
      <c r="H79" s="25" t="s">
        <v>42</v>
      </c>
      <c r="I79" s="25" t="s">
        <v>42</v>
      </c>
      <c r="J79" s="25" t="s">
        <v>42</v>
      </c>
      <c r="K79" s="25" t="s">
        <v>42</v>
      </c>
      <c r="L79" s="15">
        <f t="shared" si="10"/>
        <v>5</v>
      </c>
      <c r="M79" s="12">
        <f t="shared" si="14"/>
        <v>1</v>
      </c>
      <c r="N79" s="292">
        <f t="shared" si="11"/>
        <v>5</v>
      </c>
      <c r="O79" s="302">
        <f t="shared" si="12"/>
        <v>0</v>
      </c>
      <c r="P79" s="302">
        <f t="shared" si="13"/>
        <v>0</v>
      </c>
    </row>
    <row r="80" spans="1:16" s="21" customFormat="1" ht="15.75">
      <c r="A80" s="135" t="s">
        <v>173</v>
      </c>
      <c r="B80" s="22" t="s">
        <v>156</v>
      </c>
      <c r="C80" s="23" t="s">
        <v>42</v>
      </c>
      <c r="D80" s="23" t="s">
        <v>42</v>
      </c>
      <c r="E80" s="23" t="s">
        <v>42</v>
      </c>
      <c r="F80" s="23" t="s">
        <v>42</v>
      </c>
      <c r="G80" s="23" t="s">
        <v>42</v>
      </c>
      <c r="H80" s="23" t="s">
        <v>42</v>
      </c>
      <c r="I80" s="23">
        <v>5</v>
      </c>
      <c r="J80" s="23" t="s">
        <v>42</v>
      </c>
      <c r="K80" s="23" t="s">
        <v>42</v>
      </c>
      <c r="L80" s="15">
        <f t="shared" si="10"/>
        <v>5</v>
      </c>
      <c r="M80" s="12">
        <f t="shared" si="14"/>
        <v>1</v>
      </c>
      <c r="N80" s="292">
        <f t="shared" si="11"/>
        <v>5</v>
      </c>
      <c r="O80" s="302">
        <f t="shared" si="12"/>
        <v>0</v>
      </c>
      <c r="P80" s="302">
        <f t="shared" si="13"/>
        <v>0</v>
      </c>
    </row>
    <row r="81" spans="1:16" s="21" customFormat="1" ht="15.75">
      <c r="A81" s="135" t="s">
        <v>174</v>
      </c>
      <c r="B81" s="22" t="s">
        <v>162</v>
      </c>
      <c r="C81" s="23" t="s">
        <v>42</v>
      </c>
      <c r="D81" s="23" t="s">
        <v>42</v>
      </c>
      <c r="E81" s="23" t="s">
        <v>42</v>
      </c>
      <c r="F81" s="23" t="s">
        <v>42</v>
      </c>
      <c r="G81" s="23" t="s">
        <v>42</v>
      </c>
      <c r="H81" s="23" t="s">
        <v>42</v>
      </c>
      <c r="I81" s="23">
        <v>5</v>
      </c>
      <c r="J81" s="23" t="s">
        <v>42</v>
      </c>
      <c r="K81" s="23" t="s">
        <v>42</v>
      </c>
      <c r="L81" s="15">
        <f t="shared" si="10"/>
        <v>5</v>
      </c>
      <c r="M81" s="12">
        <f t="shared" si="14"/>
        <v>1</v>
      </c>
      <c r="N81" s="292">
        <f t="shared" si="11"/>
        <v>5</v>
      </c>
      <c r="O81" s="302">
        <f t="shared" si="12"/>
        <v>0</v>
      </c>
      <c r="P81" s="302">
        <f t="shared" si="13"/>
        <v>0</v>
      </c>
    </row>
    <row r="82" spans="1:16" s="21" customFormat="1" ht="15.75">
      <c r="A82" s="135" t="s">
        <v>175</v>
      </c>
      <c r="B82" s="22" t="s">
        <v>35</v>
      </c>
      <c r="C82" s="23" t="s">
        <v>42</v>
      </c>
      <c r="D82" s="23" t="s">
        <v>42</v>
      </c>
      <c r="E82" s="23" t="s">
        <v>42</v>
      </c>
      <c r="F82" s="23" t="s">
        <v>42</v>
      </c>
      <c r="G82" s="23" t="s">
        <v>42</v>
      </c>
      <c r="H82" s="23">
        <v>5</v>
      </c>
      <c r="I82" s="23" t="s">
        <v>42</v>
      </c>
      <c r="J82" s="23" t="s">
        <v>42</v>
      </c>
      <c r="K82" s="23" t="s">
        <v>42</v>
      </c>
      <c r="L82" s="15">
        <f t="shared" si="10"/>
        <v>5</v>
      </c>
      <c r="M82" s="12">
        <f t="shared" si="14"/>
        <v>1</v>
      </c>
      <c r="N82" s="292">
        <f t="shared" si="11"/>
        <v>5</v>
      </c>
      <c r="O82" s="302">
        <f t="shared" si="12"/>
        <v>0</v>
      </c>
      <c r="P82" s="302">
        <f t="shared" si="13"/>
        <v>0</v>
      </c>
    </row>
    <row r="83" spans="1:16" s="21" customFormat="1" ht="15.75">
      <c r="A83" s="135" t="s">
        <v>183</v>
      </c>
      <c r="B83" s="24" t="s">
        <v>95</v>
      </c>
      <c r="C83" s="23" t="s">
        <v>42</v>
      </c>
      <c r="D83" s="25" t="s">
        <v>42</v>
      </c>
      <c r="E83" s="25">
        <v>4</v>
      </c>
      <c r="F83" s="25" t="s">
        <v>42</v>
      </c>
      <c r="G83" s="25" t="s">
        <v>42</v>
      </c>
      <c r="H83" s="25" t="s">
        <v>42</v>
      </c>
      <c r="I83" s="25" t="s">
        <v>42</v>
      </c>
      <c r="J83" s="25" t="s">
        <v>42</v>
      </c>
      <c r="K83" s="25" t="s">
        <v>42</v>
      </c>
      <c r="L83" s="15">
        <f t="shared" si="10"/>
        <v>4</v>
      </c>
      <c r="M83" s="12">
        <f t="shared" si="14"/>
        <v>1</v>
      </c>
      <c r="N83" s="292">
        <f t="shared" si="11"/>
        <v>4</v>
      </c>
      <c r="O83" s="302">
        <f t="shared" si="12"/>
        <v>0</v>
      </c>
      <c r="P83" s="302">
        <f t="shared" si="13"/>
        <v>0</v>
      </c>
    </row>
    <row r="84" spans="1:16" s="21" customFormat="1" ht="15.75">
      <c r="A84" s="135" t="s">
        <v>184</v>
      </c>
      <c r="B84" s="24" t="s">
        <v>106</v>
      </c>
      <c r="C84" s="25">
        <v>0</v>
      </c>
      <c r="D84" s="25">
        <v>4</v>
      </c>
      <c r="E84" s="25" t="s">
        <v>42</v>
      </c>
      <c r="F84" s="25" t="s">
        <v>42</v>
      </c>
      <c r="G84" s="25" t="s">
        <v>42</v>
      </c>
      <c r="H84" s="25" t="s">
        <v>42</v>
      </c>
      <c r="I84" s="25" t="s">
        <v>42</v>
      </c>
      <c r="J84" s="25" t="s">
        <v>42</v>
      </c>
      <c r="K84" s="25" t="s">
        <v>42</v>
      </c>
      <c r="L84" s="15">
        <f t="shared" si="10"/>
        <v>4</v>
      </c>
      <c r="M84" s="12">
        <f t="shared" si="14"/>
        <v>1</v>
      </c>
      <c r="N84" s="292">
        <f t="shared" si="11"/>
        <v>4</v>
      </c>
      <c r="O84" s="302">
        <f t="shared" si="12"/>
        <v>0</v>
      </c>
      <c r="P84" s="302">
        <f t="shared" si="13"/>
        <v>0</v>
      </c>
    </row>
    <row r="85" spans="1:16" s="21" customFormat="1" ht="15.75">
      <c r="A85" s="135" t="s">
        <v>185</v>
      </c>
      <c r="B85" s="24" t="s">
        <v>137</v>
      </c>
      <c r="C85" s="25">
        <v>4</v>
      </c>
      <c r="D85" s="25" t="s">
        <v>42</v>
      </c>
      <c r="E85" s="25" t="s">
        <v>42</v>
      </c>
      <c r="F85" s="25" t="s">
        <v>42</v>
      </c>
      <c r="G85" s="25" t="s">
        <v>42</v>
      </c>
      <c r="H85" s="25" t="s">
        <v>42</v>
      </c>
      <c r="I85" s="25" t="s">
        <v>42</v>
      </c>
      <c r="J85" s="25" t="s">
        <v>42</v>
      </c>
      <c r="K85" s="25" t="s">
        <v>42</v>
      </c>
      <c r="L85" s="15">
        <f t="shared" si="10"/>
        <v>4</v>
      </c>
      <c r="M85" s="12">
        <f t="shared" si="14"/>
        <v>1</v>
      </c>
      <c r="N85" s="292">
        <f t="shared" si="11"/>
        <v>4</v>
      </c>
      <c r="O85" s="302">
        <f t="shared" si="12"/>
        <v>0</v>
      </c>
      <c r="P85" s="302">
        <f t="shared" si="13"/>
        <v>0</v>
      </c>
    </row>
    <row r="86" spans="1:16" s="21" customFormat="1" ht="16.5" thickBot="1">
      <c r="A86" s="135" t="s">
        <v>186</v>
      </c>
      <c r="B86" s="24" t="s">
        <v>120</v>
      </c>
      <c r="C86" s="25">
        <v>4</v>
      </c>
      <c r="D86" s="25" t="s">
        <v>42</v>
      </c>
      <c r="E86" s="25" t="s">
        <v>42</v>
      </c>
      <c r="F86" s="25" t="s">
        <v>42</v>
      </c>
      <c r="G86" s="25" t="s">
        <v>42</v>
      </c>
      <c r="H86" s="25" t="s">
        <v>42</v>
      </c>
      <c r="I86" s="25" t="s">
        <v>42</v>
      </c>
      <c r="J86" s="25" t="s">
        <v>42</v>
      </c>
      <c r="K86" s="43" t="s">
        <v>42</v>
      </c>
      <c r="L86" s="15">
        <f t="shared" si="10"/>
        <v>4</v>
      </c>
      <c r="M86" s="12">
        <f t="shared" si="14"/>
        <v>1</v>
      </c>
      <c r="N86" s="292">
        <f t="shared" si="11"/>
        <v>4</v>
      </c>
      <c r="O86" s="302">
        <f t="shared" si="12"/>
        <v>0</v>
      </c>
      <c r="P86" s="302">
        <f t="shared" si="13"/>
        <v>0</v>
      </c>
    </row>
    <row r="87" spans="1:16" s="21" customFormat="1" ht="16.5" thickBot="1">
      <c r="A87" s="135" t="s">
        <v>187</v>
      </c>
      <c r="B87" s="24" t="s">
        <v>121</v>
      </c>
      <c r="C87" s="25">
        <v>4</v>
      </c>
      <c r="D87" s="25" t="s">
        <v>42</v>
      </c>
      <c r="E87" s="25" t="s">
        <v>42</v>
      </c>
      <c r="F87" s="25" t="s">
        <v>42</v>
      </c>
      <c r="G87" s="25" t="s">
        <v>42</v>
      </c>
      <c r="H87" s="25" t="s">
        <v>42</v>
      </c>
      <c r="I87" s="25" t="s">
        <v>42</v>
      </c>
      <c r="J87" s="85" t="s">
        <v>42</v>
      </c>
      <c r="K87" s="143" t="s">
        <v>42</v>
      </c>
      <c r="L87" s="104">
        <f t="shared" si="10"/>
        <v>4</v>
      </c>
      <c r="M87" s="12">
        <f t="shared" si="14"/>
        <v>1</v>
      </c>
      <c r="N87" s="292">
        <f t="shared" si="11"/>
        <v>4</v>
      </c>
      <c r="O87" s="302">
        <f t="shared" si="12"/>
        <v>0</v>
      </c>
      <c r="P87" s="302">
        <f t="shared" si="13"/>
        <v>0</v>
      </c>
    </row>
    <row r="88" spans="1:16" s="21" customFormat="1" ht="15.75">
      <c r="A88" s="135" t="s">
        <v>188</v>
      </c>
      <c r="B88" s="22" t="s">
        <v>204</v>
      </c>
      <c r="C88" s="23" t="s">
        <v>42</v>
      </c>
      <c r="D88" s="23" t="s">
        <v>42</v>
      </c>
      <c r="E88" s="23" t="s">
        <v>42</v>
      </c>
      <c r="F88" s="23" t="s">
        <v>42</v>
      </c>
      <c r="G88" s="23" t="s">
        <v>42</v>
      </c>
      <c r="H88" s="23" t="s">
        <v>42</v>
      </c>
      <c r="I88" s="23" t="s">
        <v>42</v>
      </c>
      <c r="J88" s="23" t="s">
        <v>42</v>
      </c>
      <c r="K88" s="147">
        <v>4</v>
      </c>
      <c r="L88" s="15">
        <f t="shared" si="10"/>
        <v>4</v>
      </c>
      <c r="M88" s="12">
        <f t="shared" si="14"/>
        <v>1</v>
      </c>
      <c r="N88" s="292">
        <f t="shared" si="11"/>
        <v>4</v>
      </c>
      <c r="O88" s="302">
        <f t="shared" si="12"/>
        <v>0</v>
      </c>
      <c r="P88" s="302">
        <f t="shared" si="13"/>
        <v>0</v>
      </c>
    </row>
    <row r="89" spans="1:16" s="21" customFormat="1" ht="15.75">
      <c r="A89" s="135" t="s">
        <v>189</v>
      </c>
      <c r="B89" s="44" t="s">
        <v>359</v>
      </c>
      <c r="C89" s="45" t="s">
        <v>42</v>
      </c>
      <c r="D89" s="45" t="s">
        <v>42</v>
      </c>
      <c r="E89" s="45" t="s">
        <v>42</v>
      </c>
      <c r="F89" s="45" t="s">
        <v>42</v>
      </c>
      <c r="G89" s="45" t="s">
        <v>42</v>
      </c>
      <c r="H89" s="45" t="s">
        <v>42</v>
      </c>
      <c r="I89" s="45" t="s">
        <v>42</v>
      </c>
      <c r="J89" s="45" t="s">
        <v>42</v>
      </c>
      <c r="K89" s="147">
        <v>4</v>
      </c>
      <c r="L89" s="15">
        <f t="shared" si="10"/>
        <v>4</v>
      </c>
      <c r="M89" s="12">
        <v>1</v>
      </c>
      <c r="N89" s="292">
        <f t="shared" si="11"/>
        <v>4</v>
      </c>
      <c r="O89" s="302">
        <f t="shared" si="12"/>
        <v>0</v>
      </c>
      <c r="P89" s="302">
        <f t="shared" si="13"/>
        <v>0</v>
      </c>
    </row>
    <row r="90" spans="1:16" s="21" customFormat="1" ht="15.75">
      <c r="A90" s="135" t="s">
        <v>190</v>
      </c>
      <c r="B90" s="22" t="s">
        <v>163</v>
      </c>
      <c r="C90" s="23" t="s">
        <v>42</v>
      </c>
      <c r="D90" s="23" t="s">
        <v>42</v>
      </c>
      <c r="E90" s="23" t="s">
        <v>42</v>
      </c>
      <c r="F90" s="23" t="s">
        <v>42</v>
      </c>
      <c r="G90" s="23" t="s">
        <v>42</v>
      </c>
      <c r="H90" s="23" t="s">
        <v>42</v>
      </c>
      <c r="I90" s="23">
        <v>3</v>
      </c>
      <c r="J90" s="23" t="s">
        <v>42</v>
      </c>
      <c r="K90" s="23" t="s">
        <v>42</v>
      </c>
      <c r="L90" s="15">
        <f t="shared" si="10"/>
        <v>3</v>
      </c>
      <c r="M90" s="12">
        <f>COUNTIF(C90:K90,"&gt;0")</f>
        <v>1</v>
      </c>
      <c r="N90" s="292">
        <f t="shared" si="11"/>
        <v>3</v>
      </c>
      <c r="O90" s="302">
        <f t="shared" si="12"/>
        <v>0</v>
      </c>
      <c r="P90" s="302">
        <f t="shared" si="13"/>
        <v>0</v>
      </c>
    </row>
    <row r="91" spans="1:16" s="21" customFormat="1" ht="15.75">
      <c r="A91" s="135" t="s">
        <v>208</v>
      </c>
      <c r="B91" s="22" t="s">
        <v>161</v>
      </c>
      <c r="C91" s="23" t="s">
        <v>42</v>
      </c>
      <c r="D91" s="23" t="s">
        <v>42</v>
      </c>
      <c r="E91" s="23" t="s">
        <v>42</v>
      </c>
      <c r="F91" s="23" t="s">
        <v>42</v>
      </c>
      <c r="G91" s="23" t="s">
        <v>42</v>
      </c>
      <c r="H91" s="23" t="s">
        <v>42</v>
      </c>
      <c r="I91" s="23">
        <v>3</v>
      </c>
      <c r="J91" s="23" t="s">
        <v>42</v>
      </c>
      <c r="K91" s="23" t="s">
        <v>42</v>
      </c>
      <c r="L91" s="15">
        <f t="shared" si="10"/>
        <v>3</v>
      </c>
      <c r="M91" s="12">
        <f>COUNTIF(C91:K91,"&gt;0")</f>
        <v>1</v>
      </c>
      <c r="N91" s="292">
        <f t="shared" si="11"/>
        <v>3</v>
      </c>
      <c r="O91" s="302">
        <f t="shared" si="12"/>
        <v>0</v>
      </c>
      <c r="P91" s="302">
        <f t="shared" si="13"/>
        <v>0</v>
      </c>
    </row>
    <row r="92" spans="1:16" s="21" customFormat="1" ht="15.75">
      <c r="A92" s="135" t="s">
        <v>209</v>
      </c>
      <c r="B92" s="22" t="s">
        <v>158</v>
      </c>
      <c r="C92" s="23" t="s">
        <v>42</v>
      </c>
      <c r="D92" s="23" t="s">
        <v>42</v>
      </c>
      <c r="E92" s="23" t="s">
        <v>42</v>
      </c>
      <c r="F92" s="23" t="s">
        <v>42</v>
      </c>
      <c r="G92" s="23" t="s">
        <v>42</v>
      </c>
      <c r="H92" s="23" t="s">
        <v>42</v>
      </c>
      <c r="I92" s="23">
        <v>3</v>
      </c>
      <c r="J92" s="23" t="s">
        <v>42</v>
      </c>
      <c r="K92" s="23" t="s">
        <v>42</v>
      </c>
      <c r="L92" s="15">
        <f t="shared" si="10"/>
        <v>3</v>
      </c>
      <c r="M92" s="12">
        <f>COUNTIF(C92:K92,"&gt;0")</f>
        <v>1</v>
      </c>
      <c r="N92" s="292">
        <f t="shared" si="11"/>
        <v>3</v>
      </c>
      <c r="O92" s="302">
        <f t="shared" si="12"/>
        <v>0</v>
      </c>
      <c r="P92" s="302">
        <f t="shared" si="13"/>
        <v>0</v>
      </c>
    </row>
    <row r="93" spans="1:16" s="21" customFormat="1" ht="15.75">
      <c r="A93" s="135" t="s">
        <v>210</v>
      </c>
      <c r="B93" s="10" t="s">
        <v>202</v>
      </c>
      <c r="C93" s="27" t="s">
        <v>42</v>
      </c>
      <c r="D93" s="27" t="s">
        <v>42</v>
      </c>
      <c r="E93" s="27" t="s">
        <v>42</v>
      </c>
      <c r="F93" s="27" t="s">
        <v>42</v>
      </c>
      <c r="G93" s="27" t="s">
        <v>42</v>
      </c>
      <c r="H93" s="27" t="s">
        <v>42</v>
      </c>
      <c r="I93" s="27" t="s">
        <v>42</v>
      </c>
      <c r="J93" s="27">
        <v>3</v>
      </c>
      <c r="K93" s="27" t="s">
        <v>42</v>
      </c>
      <c r="L93" s="15">
        <f t="shared" si="10"/>
        <v>3</v>
      </c>
      <c r="M93" s="12">
        <f>COUNTIF(C93:K93,"&gt;0")</f>
        <v>1</v>
      </c>
      <c r="N93" s="295">
        <f t="shared" si="11"/>
        <v>3</v>
      </c>
      <c r="O93" s="302">
        <f t="shared" si="12"/>
        <v>0</v>
      </c>
      <c r="P93" s="302">
        <f t="shared" si="13"/>
        <v>0</v>
      </c>
    </row>
    <row r="94" spans="1:16" s="21" customFormat="1" ht="15.75">
      <c r="A94" s="135" t="s">
        <v>211</v>
      </c>
      <c r="B94" s="22" t="s">
        <v>203</v>
      </c>
      <c r="C94" s="23" t="s">
        <v>42</v>
      </c>
      <c r="D94" s="23" t="s">
        <v>42</v>
      </c>
      <c r="E94" s="23" t="s">
        <v>42</v>
      </c>
      <c r="F94" s="23" t="s">
        <v>42</v>
      </c>
      <c r="G94" s="23" t="s">
        <v>42</v>
      </c>
      <c r="H94" s="23" t="s">
        <v>42</v>
      </c>
      <c r="I94" s="23" t="s">
        <v>42</v>
      </c>
      <c r="J94" s="23">
        <v>3</v>
      </c>
      <c r="K94" s="23" t="s">
        <v>42</v>
      </c>
      <c r="L94" s="15">
        <f t="shared" si="10"/>
        <v>3</v>
      </c>
      <c r="M94" s="12">
        <f>COUNTIF(C94:K94,"&gt;0")</f>
        <v>1</v>
      </c>
      <c r="N94" s="292">
        <f t="shared" si="11"/>
        <v>3</v>
      </c>
      <c r="O94" s="302">
        <f t="shared" si="12"/>
        <v>0</v>
      </c>
      <c r="P94" s="302">
        <f t="shared" si="13"/>
        <v>0</v>
      </c>
    </row>
    <row r="95" spans="1:16" s="21" customFormat="1" ht="15.75">
      <c r="A95" s="135" t="s">
        <v>212</v>
      </c>
      <c r="B95" s="22" t="s">
        <v>363</v>
      </c>
      <c r="C95" s="23" t="s">
        <v>42</v>
      </c>
      <c r="D95" s="23" t="s">
        <v>42</v>
      </c>
      <c r="E95" s="23" t="s">
        <v>42</v>
      </c>
      <c r="F95" s="23" t="s">
        <v>42</v>
      </c>
      <c r="G95" s="23" t="s">
        <v>42</v>
      </c>
      <c r="H95" s="23" t="s">
        <v>42</v>
      </c>
      <c r="I95" s="23" t="s">
        <v>42</v>
      </c>
      <c r="J95" s="23" t="s">
        <v>42</v>
      </c>
      <c r="K95" s="147">
        <v>3</v>
      </c>
      <c r="L95" s="15">
        <f t="shared" si="10"/>
        <v>3</v>
      </c>
      <c r="M95" s="12">
        <v>1</v>
      </c>
      <c r="N95" s="292">
        <f t="shared" si="11"/>
        <v>3</v>
      </c>
      <c r="O95" s="302">
        <f t="shared" si="12"/>
        <v>0</v>
      </c>
      <c r="P95" s="302">
        <f t="shared" si="13"/>
        <v>0</v>
      </c>
    </row>
    <row r="96" spans="1:16" s="21" customFormat="1" ht="15.75">
      <c r="A96" s="135" t="s">
        <v>213</v>
      </c>
      <c r="B96" s="24" t="s">
        <v>97</v>
      </c>
      <c r="C96" s="25" t="s">
        <v>42</v>
      </c>
      <c r="D96" s="25" t="s">
        <v>42</v>
      </c>
      <c r="E96" s="25">
        <v>2</v>
      </c>
      <c r="F96" s="25" t="s">
        <v>42</v>
      </c>
      <c r="G96" s="25" t="s">
        <v>42</v>
      </c>
      <c r="H96" s="25" t="s">
        <v>42</v>
      </c>
      <c r="I96" s="25" t="s">
        <v>42</v>
      </c>
      <c r="J96" s="25" t="s">
        <v>42</v>
      </c>
      <c r="K96" s="25" t="s">
        <v>42</v>
      </c>
      <c r="L96" s="15">
        <f t="shared" si="10"/>
        <v>2</v>
      </c>
      <c r="M96" s="12">
        <f aca="true" t="shared" si="15" ref="M96:M103">COUNTIF(C96:K96,"&gt;0")</f>
        <v>1</v>
      </c>
      <c r="N96" s="292">
        <f t="shared" si="11"/>
        <v>2</v>
      </c>
      <c r="O96" s="302">
        <f t="shared" si="12"/>
        <v>0</v>
      </c>
      <c r="P96" s="302">
        <f t="shared" si="13"/>
        <v>0</v>
      </c>
    </row>
    <row r="97" spans="1:16" s="21" customFormat="1" ht="15.75">
      <c r="A97" s="135" t="s">
        <v>214</v>
      </c>
      <c r="B97" s="22" t="s">
        <v>182</v>
      </c>
      <c r="C97" s="23" t="s">
        <v>42</v>
      </c>
      <c r="D97" s="23" t="s">
        <v>42</v>
      </c>
      <c r="E97" s="23" t="s">
        <v>42</v>
      </c>
      <c r="F97" s="23" t="s">
        <v>42</v>
      </c>
      <c r="G97" s="23" t="s">
        <v>42</v>
      </c>
      <c r="H97" s="23">
        <v>2</v>
      </c>
      <c r="I97" s="23" t="s">
        <v>42</v>
      </c>
      <c r="J97" s="23" t="s">
        <v>42</v>
      </c>
      <c r="K97" s="23" t="s">
        <v>42</v>
      </c>
      <c r="L97" s="15">
        <f t="shared" si="10"/>
        <v>2</v>
      </c>
      <c r="M97" s="12">
        <f t="shared" si="15"/>
        <v>1</v>
      </c>
      <c r="N97" s="292">
        <f t="shared" si="11"/>
        <v>2</v>
      </c>
      <c r="O97" s="302">
        <f t="shared" si="12"/>
        <v>0</v>
      </c>
      <c r="P97" s="302">
        <f t="shared" si="13"/>
        <v>0</v>
      </c>
    </row>
    <row r="98" spans="1:16" s="21" customFormat="1" ht="15.75">
      <c r="A98" s="135" t="s">
        <v>215</v>
      </c>
      <c r="B98" s="22" t="s">
        <v>229</v>
      </c>
      <c r="C98" s="23" t="s">
        <v>42</v>
      </c>
      <c r="D98" s="23" t="s">
        <v>42</v>
      </c>
      <c r="E98" s="23" t="s">
        <v>42</v>
      </c>
      <c r="F98" s="23" t="s">
        <v>42</v>
      </c>
      <c r="G98" s="23" t="s">
        <v>42</v>
      </c>
      <c r="H98" s="23" t="s">
        <v>42</v>
      </c>
      <c r="I98" s="23" t="s">
        <v>42</v>
      </c>
      <c r="J98" s="23" t="s">
        <v>42</v>
      </c>
      <c r="K98" s="147">
        <v>2</v>
      </c>
      <c r="L98" s="15">
        <f t="shared" si="10"/>
        <v>2</v>
      </c>
      <c r="M98" s="12">
        <f t="shared" si="15"/>
        <v>1</v>
      </c>
      <c r="N98" s="292">
        <f t="shared" si="11"/>
        <v>2</v>
      </c>
      <c r="O98" s="302">
        <f t="shared" si="12"/>
        <v>0</v>
      </c>
      <c r="P98" s="302">
        <f t="shared" si="13"/>
        <v>0</v>
      </c>
    </row>
    <row r="99" spans="1:16" s="21" customFormat="1" ht="16.5" thickBot="1">
      <c r="A99" s="135" t="s">
        <v>216</v>
      </c>
      <c r="B99" s="10" t="s">
        <v>98</v>
      </c>
      <c r="C99" s="27" t="s">
        <v>42</v>
      </c>
      <c r="D99" s="27" t="s">
        <v>42</v>
      </c>
      <c r="E99" s="27">
        <v>1</v>
      </c>
      <c r="F99" s="27" t="s">
        <v>42</v>
      </c>
      <c r="G99" s="27" t="s">
        <v>42</v>
      </c>
      <c r="H99" s="27" t="s">
        <v>42</v>
      </c>
      <c r="I99" s="27" t="s">
        <v>42</v>
      </c>
      <c r="J99" s="27" t="s">
        <v>42</v>
      </c>
      <c r="K99" s="232" t="s">
        <v>42</v>
      </c>
      <c r="L99" s="15">
        <f t="shared" si="10"/>
        <v>1</v>
      </c>
      <c r="M99" s="12">
        <f t="shared" si="15"/>
        <v>1</v>
      </c>
      <c r="N99" s="295">
        <f t="shared" si="11"/>
        <v>1</v>
      </c>
      <c r="O99" s="302">
        <f t="shared" si="12"/>
        <v>0</v>
      </c>
      <c r="P99" s="302">
        <f t="shared" si="13"/>
        <v>0</v>
      </c>
    </row>
    <row r="100" spans="1:16" s="21" customFormat="1" ht="16.5" thickBot="1">
      <c r="A100" s="135" t="s">
        <v>217</v>
      </c>
      <c r="B100" s="24" t="s">
        <v>99</v>
      </c>
      <c r="C100" s="25" t="s">
        <v>42</v>
      </c>
      <c r="D100" s="25" t="s">
        <v>42</v>
      </c>
      <c r="E100" s="25">
        <v>1</v>
      </c>
      <c r="F100" s="25" t="s">
        <v>42</v>
      </c>
      <c r="G100" s="25" t="s">
        <v>42</v>
      </c>
      <c r="H100" s="25" t="s">
        <v>42</v>
      </c>
      <c r="I100" s="25" t="s">
        <v>42</v>
      </c>
      <c r="J100" s="85" t="s">
        <v>42</v>
      </c>
      <c r="K100" s="143" t="s">
        <v>42</v>
      </c>
      <c r="L100" s="104">
        <f aca="true" t="shared" si="16" ref="L100:L108">SUM(C100:K100)</f>
        <v>1</v>
      </c>
      <c r="M100" s="12">
        <f t="shared" si="15"/>
        <v>1</v>
      </c>
      <c r="N100" s="292">
        <f aca="true" t="shared" si="17" ref="N100:N109">L100/M100</f>
        <v>1</v>
      </c>
      <c r="O100" s="302">
        <f aca="true" t="shared" si="18" ref="O100:O109">COUNTIF(C100:K100,"&gt;=200")</f>
        <v>0</v>
      </c>
      <c r="P100" s="302">
        <f aca="true" t="shared" si="19" ref="P100:P109">COUNTIF(C100:K100,"&gt;=100")</f>
        <v>0</v>
      </c>
    </row>
    <row r="101" spans="1:16" s="21" customFormat="1" ht="15.75">
      <c r="A101" s="135" t="s">
        <v>218</v>
      </c>
      <c r="B101" s="24" t="s">
        <v>107</v>
      </c>
      <c r="C101" s="25" t="s">
        <v>42</v>
      </c>
      <c r="D101" s="25">
        <v>1</v>
      </c>
      <c r="E101" s="25" t="s">
        <v>42</v>
      </c>
      <c r="F101" s="25" t="s">
        <v>42</v>
      </c>
      <c r="G101" s="25" t="s">
        <v>42</v>
      </c>
      <c r="H101" s="25" t="s">
        <v>42</v>
      </c>
      <c r="I101" s="25" t="s">
        <v>42</v>
      </c>
      <c r="J101" s="25" t="s">
        <v>42</v>
      </c>
      <c r="K101" s="78" t="s">
        <v>42</v>
      </c>
      <c r="L101" s="15">
        <f t="shared" si="16"/>
        <v>1</v>
      </c>
      <c r="M101" s="12">
        <f t="shared" si="15"/>
        <v>1</v>
      </c>
      <c r="N101" s="292">
        <f t="shared" si="17"/>
        <v>1</v>
      </c>
      <c r="O101" s="302">
        <f t="shared" si="18"/>
        <v>0</v>
      </c>
      <c r="P101" s="302">
        <f t="shared" si="19"/>
        <v>0</v>
      </c>
    </row>
    <row r="102" spans="1:16" s="21" customFormat="1" ht="15.75">
      <c r="A102" s="135" t="s">
        <v>220</v>
      </c>
      <c r="B102" s="22" t="s">
        <v>179</v>
      </c>
      <c r="C102" s="23" t="s">
        <v>42</v>
      </c>
      <c r="D102" s="23" t="s">
        <v>42</v>
      </c>
      <c r="E102" s="23" t="s">
        <v>42</v>
      </c>
      <c r="F102" s="23" t="s">
        <v>42</v>
      </c>
      <c r="G102" s="23" t="s">
        <v>42</v>
      </c>
      <c r="H102" s="23">
        <v>1</v>
      </c>
      <c r="I102" s="23" t="s">
        <v>42</v>
      </c>
      <c r="J102" s="23" t="s">
        <v>42</v>
      </c>
      <c r="K102" s="23" t="s">
        <v>42</v>
      </c>
      <c r="L102" s="15">
        <f t="shared" si="16"/>
        <v>1</v>
      </c>
      <c r="M102" s="12">
        <f t="shared" si="15"/>
        <v>1</v>
      </c>
      <c r="N102" s="292">
        <f t="shared" si="17"/>
        <v>1</v>
      </c>
      <c r="O102" s="302">
        <f t="shared" si="18"/>
        <v>0</v>
      </c>
      <c r="P102" s="302">
        <f t="shared" si="19"/>
        <v>0</v>
      </c>
    </row>
    <row r="103" spans="1:16" s="21" customFormat="1" ht="16.5" thickBot="1">
      <c r="A103" s="136" t="s">
        <v>221</v>
      </c>
      <c r="B103" s="128" t="s">
        <v>180</v>
      </c>
      <c r="C103" s="115" t="s">
        <v>42</v>
      </c>
      <c r="D103" s="115" t="s">
        <v>42</v>
      </c>
      <c r="E103" s="115" t="s">
        <v>42</v>
      </c>
      <c r="F103" s="115" t="s">
        <v>42</v>
      </c>
      <c r="G103" s="115" t="s">
        <v>42</v>
      </c>
      <c r="H103" s="115">
        <v>1</v>
      </c>
      <c r="I103" s="115" t="s">
        <v>42</v>
      </c>
      <c r="J103" s="115" t="s">
        <v>42</v>
      </c>
      <c r="K103" s="115" t="s">
        <v>42</v>
      </c>
      <c r="L103" s="114">
        <f t="shared" si="16"/>
        <v>1</v>
      </c>
      <c r="M103" s="12">
        <f t="shared" si="15"/>
        <v>1</v>
      </c>
      <c r="N103" s="294">
        <f t="shared" si="17"/>
        <v>1</v>
      </c>
      <c r="O103" s="302">
        <f t="shared" si="18"/>
        <v>0</v>
      </c>
      <c r="P103" s="302">
        <f t="shared" si="19"/>
        <v>0</v>
      </c>
    </row>
    <row r="104" spans="1:16" s="21" customFormat="1" ht="17.25" thickBot="1" thickTop="1">
      <c r="A104" s="253">
        <v>101</v>
      </c>
      <c r="B104" s="139" t="s">
        <v>123</v>
      </c>
      <c r="C104" s="90">
        <v>0</v>
      </c>
      <c r="D104" s="90" t="s">
        <v>42</v>
      </c>
      <c r="E104" s="90" t="s">
        <v>42</v>
      </c>
      <c r="F104" s="90" t="s">
        <v>42</v>
      </c>
      <c r="G104" s="90" t="s">
        <v>42</v>
      </c>
      <c r="H104" s="90" t="s">
        <v>42</v>
      </c>
      <c r="I104" s="90" t="s">
        <v>42</v>
      </c>
      <c r="J104" s="90" t="s">
        <v>42</v>
      </c>
      <c r="K104" s="90" t="s">
        <v>42</v>
      </c>
      <c r="L104" s="15">
        <f t="shared" si="16"/>
        <v>0</v>
      </c>
      <c r="M104" s="12">
        <v>1</v>
      </c>
      <c r="N104" s="294">
        <f t="shared" si="17"/>
        <v>0</v>
      </c>
      <c r="O104" s="302">
        <f t="shared" si="18"/>
        <v>0</v>
      </c>
      <c r="P104" s="302">
        <f t="shared" si="19"/>
        <v>0</v>
      </c>
    </row>
    <row r="105" spans="1:16" s="21" customFormat="1" ht="16.5" thickTop="1">
      <c r="A105" s="132" t="s">
        <v>233</v>
      </c>
      <c r="B105" s="107" t="s">
        <v>39</v>
      </c>
      <c r="C105" s="69" t="s">
        <v>42</v>
      </c>
      <c r="D105" s="69" t="s">
        <v>42</v>
      </c>
      <c r="E105" s="69" t="s">
        <v>42</v>
      </c>
      <c r="F105" s="69" t="s">
        <v>42</v>
      </c>
      <c r="G105" s="69">
        <v>0</v>
      </c>
      <c r="H105" s="69" t="s">
        <v>42</v>
      </c>
      <c r="I105" s="69" t="s">
        <v>42</v>
      </c>
      <c r="J105" s="69" t="s">
        <v>42</v>
      </c>
      <c r="K105" s="69" t="s">
        <v>42</v>
      </c>
      <c r="L105" s="108">
        <f t="shared" si="16"/>
        <v>0</v>
      </c>
      <c r="M105" s="12">
        <v>1</v>
      </c>
      <c r="N105" s="293">
        <f t="shared" si="17"/>
        <v>0</v>
      </c>
      <c r="O105" s="302">
        <f t="shared" si="18"/>
        <v>0</v>
      </c>
      <c r="P105" s="302">
        <f t="shared" si="19"/>
        <v>0</v>
      </c>
    </row>
    <row r="106" spans="1:16" s="21" customFormat="1" ht="15.75">
      <c r="A106" s="132" t="s">
        <v>234</v>
      </c>
      <c r="B106" s="107" t="s">
        <v>157</v>
      </c>
      <c r="C106" s="69" t="s">
        <v>42</v>
      </c>
      <c r="D106" s="69" t="s">
        <v>42</v>
      </c>
      <c r="E106" s="69" t="s">
        <v>42</v>
      </c>
      <c r="F106" s="69" t="s">
        <v>42</v>
      </c>
      <c r="G106" s="69" t="s">
        <v>42</v>
      </c>
      <c r="H106" s="69" t="s">
        <v>42</v>
      </c>
      <c r="I106" s="69">
        <v>0</v>
      </c>
      <c r="J106" s="69" t="s">
        <v>42</v>
      </c>
      <c r="K106" s="69" t="s">
        <v>42</v>
      </c>
      <c r="L106" s="108">
        <f t="shared" si="16"/>
        <v>0</v>
      </c>
      <c r="M106" s="12">
        <v>1</v>
      </c>
      <c r="N106" s="293">
        <f t="shared" si="17"/>
        <v>0</v>
      </c>
      <c r="O106" s="302">
        <f t="shared" si="18"/>
        <v>0</v>
      </c>
      <c r="P106" s="302">
        <f t="shared" si="19"/>
        <v>0</v>
      </c>
    </row>
    <row r="107" spans="1:16" s="21" customFormat="1" ht="15.75">
      <c r="A107" s="132" t="s">
        <v>236</v>
      </c>
      <c r="B107" s="269" t="s">
        <v>336</v>
      </c>
      <c r="C107" s="270" t="s">
        <v>42</v>
      </c>
      <c r="D107" s="270" t="s">
        <v>42</v>
      </c>
      <c r="E107" s="270" t="s">
        <v>42</v>
      </c>
      <c r="F107" s="270" t="s">
        <v>42</v>
      </c>
      <c r="G107" s="270" t="s">
        <v>42</v>
      </c>
      <c r="H107" s="270">
        <v>0</v>
      </c>
      <c r="I107" s="270" t="s">
        <v>42</v>
      </c>
      <c r="J107" s="270" t="s">
        <v>42</v>
      </c>
      <c r="K107" s="45" t="s">
        <v>42</v>
      </c>
      <c r="L107" s="108">
        <f t="shared" si="16"/>
        <v>0</v>
      </c>
      <c r="M107" s="12">
        <v>1</v>
      </c>
      <c r="N107" s="293">
        <f t="shared" si="17"/>
        <v>0</v>
      </c>
      <c r="O107" s="302">
        <f t="shared" si="18"/>
        <v>0</v>
      </c>
      <c r="P107" s="302">
        <f t="shared" si="19"/>
        <v>0</v>
      </c>
    </row>
    <row r="108" spans="1:16" s="21" customFormat="1" ht="15.75">
      <c r="A108" s="132" t="s">
        <v>339</v>
      </c>
      <c r="B108" s="107" t="s">
        <v>360</v>
      </c>
      <c r="C108" s="69" t="s">
        <v>42</v>
      </c>
      <c r="D108" s="69" t="s">
        <v>42</v>
      </c>
      <c r="E108" s="69" t="s">
        <v>42</v>
      </c>
      <c r="F108" s="69" t="s">
        <v>42</v>
      </c>
      <c r="G108" s="69" t="s">
        <v>42</v>
      </c>
      <c r="H108" s="69" t="s">
        <v>42</v>
      </c>
      <c r="I108" s="69" t="s">
        <v>42</v>
      </c>
      <c r="J108" s="69" t="s">
        <v>42</v>
      </c>
      <c r="K108" s="147">
        <v>0</v>
      </c>
      <c r="L108" s="108">
        <f t="shared" si="16"/>
        <v>0</v>
      </c>
      <c r="M108" s="12">
        <v>1</v>
      </c>
      <c r="N108" s="293">
        <f t="shared" si="17"/>
        <v>0</v>
      </c>
      <c r="O108" s="302">
        <f t="shared" si="18"/>
        <v>0</v>
      </c>
      <c r="P108" s="302">
        <f t="shared" si="19"/>
        <v>0</v>
      </c>
    </row>
    <row r="109" spans="1:16" s="21" customFormat="1" ht="15.75">
      <c r="A109" s="132" t="s">
        <v>357</v>
      </c>
      <c r="B109" s="131" t="s">
        <v>122</v>
      </c>
      <c r="C109" s="78">
        <v>0</v>
      </c>
      <c r="D109" s="78" t="s">
        <v>42</v>
      </c>
      <c r="E109" s="78" t="s">
        <v>42</v>
      </c>
      <c r="F109" s="78" t="s">
        <v>42</v>
      </c>
      <c r="G109" s="78" t="s">
        <v>42</v>
      </c>
      <c r="H109" s="78" t="s">
        <v>42</v>
      </c>
      <c r="I109" s="78" t="s">
        <v>42</v>
      </c>
      <c r="J109" s="78" t="s">
        <v>42</v>
      </c>
      <c r="K109" s="78" t="s">
        <v>42</v>
      </c>
      <c r="L109" s="108">
        <f>SUM(C109:J109)</f>
        <v>0</v>
      </c>
      <c r="M109" s="12">
        <v>1</v>
      </c>
      <c r="N109" s="293">
        <f t="shared" si="17"/>
        <v>0</v>
      </c>
      <c r="O109" s="302">
        <f t="shared" si="18"/>
        <v>0</v>
      </c>
      <c r="P109" s="302">
        <f t="shared" si="19"/>
        <v>0</v>
      </c>
    </row>
    <row r="110" spans="15:16" ht="8.25" customHeight="1">
      <c r="O110" s="4"/>
      <c r="P110" s="6"/>
    </row>
    <row r="111" spans="3:16" ht="18">
      <c r="C111" s="5" t="s">
        <v>45</v>
      </c>
      <c r="D111" s="5" t="s">
        <v>46</v>
      </c>
      <c r="E111" s="5" t="s">
        <v>47</v>
      </c>
      <c r="F111" s="5" t="s">
        <v>48</v>
      </c>
      <c r="G111" s="5" t="s">
        <v>49</v>
      </c>
      <c r="H111" s="5" t="s">
        <v>149</v>
      </c>
      <c r="I111" s="5" t="s">
        <v>151</v>
      </c>
      <c r="J111" s="5" t="s">
        <v>191</v>
      </c>
      <c r="K111" s="5" t="s">
        <v>228</v>
      </c>
      <c r="L111" s="33" t="s">
        <v>50</v>
      </c>
      <c r="M111" s="38" t="s">
        <v>146</v>
      </c>
      <c r="N111" s="296" t="s">
        <v>227</v>
      </c>
      <c r="O111" s="38"/>
      <c r="P111" s="6"/>
    </row>
    <row r="112" spans="2:16" ht="18">
      <c r="B112" s="37" t="s">
        <v>139</v>
      </c>
      <c r="C112" s="200">
        <f aca="true" t="shared" si="20" ref="C112:J112">SUM(C4:C109)</f>
        <v>1738</v>
      </c>
      <c r="D112" s="200">
        <f t="shared" si="20"/>
        <v>1218</v>
      </c>
      <c r="E112" s="200">
        <f t="shared" si="20"/>
        <v>1598</v>
      </c>
      <c r="F112" s="199">
        <f t="shared" si="20"/>
        <v>1803</v>
      </c>
      <c r="G112" s="200">
        <f t="shared" si="20"/>
        <v>1681</v>
      </c>
      <c r="H112" s="200">
        <f t="shared" si="20"/>
        <v>1496</v>
      </c>
      <c r="I112" s="200">
        <f t="shared" si="20"/>
        <v>1370</v>
      </c>
      <c r="J112" s="36">
        <f t="shared" si="20"/>
        <v>1147</v>
      </c>
      <c r="K112" s="5">
        <f>SUM(K4:K109)</f>
        <v>1611</v>
      </c>
      <c r="L112" s="157">
        <f>SUM(C112:K112)</f>
        <v>13662</v>
      </c>
      <c r="M112" s="34">
        <v>9</v>
      </c>
      <c r="N112" s="297">
        <f>L112/M112</f>
        <v>1518</v>
      </c>
      <c r="O112" s="200">
        <f>SUM(O4:O109)</f>
        <v>13</v>
      </c>
      <c r="P112" s="327">
        <f>SUM(P4:P109)</f>
        <v>55</v>
      </c>
    </row>
    <row r="113" spans="2:18" ht="15.75">
      <c r="B113" s="198" t="s">
        <v>295</v>
      </c>
      <c r="C113" s="201">
        <f>COUNTIF(C4:C109,"&gt;0")</f>
        <v>29</v>
      </c>
      <c r="D113" s="4">
        <f aca="true" t="shared" si="21" ref="D113:K113">COUNTIF(D4:D109,"&gt;0")</f>
        <v>27</v>
      </c>
      <c r="E113" s="4">
        <f t="shared" si="21"/>
        <v>25</v>
      </c>
      <c r="F113" s="4">
        <f t="shared" si="21"/>
        <v>22</v>
      </c>
      <c r="G113" s="36">
        <f t="shared" si="21"/>
        <v>20</v>
      </c>
      <c r="H113" s="4">
        <f t="shared" si="21"/>
        <v>23</v>
      </c>
      <c r="I113" s="4">
        <f t="shared" si="21"/>
        <v>26</v>
      </c>
      <c r="J113" s="4">
        <f t="shared" si="21"/>
        <v>25</v>
      </c>
      <c r="K113" s="5">
        <f t="shared" si="21"/>
        <v>25</v>
      </c>
      <c r="P113" s="328" t="s">
        <v>353</v>
      </c>
      <c r="Q113" s="329"/>
      <c r="R113" s="330"/>
    </row>
    <row r="114" spans="15:18" ht="15.75">
      <c r="O114" s="324" t="s">
        <v>354</v>
      </c>
      <c r="P114" s="325"/>
      <c r="Q114" s="325"/>
      <c r="R114" s="326"/>
    </row>
  </sheetData>
  <sheetProtection/>
  <mergeCells count="3">
    <mergeCell ref="L2:N2"/>
    <mergeCell ref="C2:K2"/>
    <mergeCell ref="O2:P2"/>
  </mergeCells>
  <printOptions/>
  <pageMargins left="0.1968503937007874" right="0.1968503937007874" top="0.35433070866141736" bottom="0.5118110236220472" header="0.31496062992125984" footer="0.31496062992125984"/>
  <pageSetup fitToHeight="2" fitToWidth="1" orientation="portrait" paperSize="9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64"/>
  <sheetViews>
    <sheetView zoomScale="120" zoomScaleNormal="120" zoomScalePageLayoutView="0" workbookViewId="0" topLeftCell="A49">
      <selection activeCell="D58" sqref="D58:D59"/>
    </sheetView>
  </sheetViews>
  <sheetFormatPr defaultColWidth="9.00390625" defaultRowHeight="12.75"/>
  <cols>
    <col min="2" max="2" width="57.625" style="0" bestFit="1" customWidth="1"/>
    <col min="3" max="3" width="24.875" style="0" bestFit="1" customWidth="1"/>
    <col min="4" max="4" width="15.00390625" style="0" customWidth="1"/>
    <col min="5" max="5" width="20.375" style="0" bestFit="1" customWidth="1"/>
    <col min="6" max="6" width="14.75390625" style="0" bestFit="1" customWidth="1"/>
  </cols>
  <sheetData>
    <row r="1" ht="27" thickBot="1">
      <c r="B1" s="181" t="s">
        <v>258</v>
      </c>
    </row>
    <row r="2" ht="13.5" thickBot="1"/>
    <row r="3" spans="2:6" ht="13.5" thickBot="1">
      <c r="B3" s="163" t="s">
        <v>245</v>
      </c>
      <c r="C3" s="164" t="s">
        <v>242</v>
      </c>
      <c r="D3" s="164" t="s">
        <v>243</v>
      </c>
      <c r="E3" s="164" t="s">
        <v>330</v>
      </c>
      <c r="F3" s="165" t="s">
        <v>244</v>
      </c>
    </row>
    <row r="4" spans="1:6" ht="13.5" thickBot="1">
      <c r="A4" s="188" t="s">
        <v>51</v>
      </c>
      <c r="B4" s="178" t="s">
        <v>318</v>
      </c>
      <c r="C4" s="179" t="s">
        <v>21</v>
      </c>
      <c r="D4" s="179">
        <v>268</v>
      </c>
      <c r="E4" s="179" t="s">
        <v>48</v>
      </c>
      <c r="F4" s="180"/>
    </row>
    <row r="5" spans="2:6" ht="12.75">
      <c r="B5" s="166" t="s">
        <v>329</v>
      </c>
      <c r="C5" s="167" t="s">
        <v>21</v>
      </c>
      <c r="D5" s="196">
        <v>1848</v>
      </c>
      <c r="E5" s="167"/>
      <c r="F5" s="174" t="s">
        <v>255</v>
      </c>
    </row>
    <row r="6" spans="2:6" ht="12.75">
      <c r="B6" s="171" t="s">
        <v>246</v>
      </c>
      <c r="C6" s="172" t="s">
        <v>40</v>
      </c>
      <c r="D6" s="172">
        <v>108</v>
      </c>
      <c r="E6" s="172" t="s">
        <v>151</v>
      </c>
      <c r="F6" s="175"/>
    </row>
    <row r="7" spans="2:6" ht="12.75">
      <c r="B7" s="171" t="s">
        <v>356</v>
      </c>
      <c r="C7" s="172" t="s">
        <v>40</v>
      </c>
      <c r="D7" s="196">
        <v>507</v>
      </c>
      <c r="E7" s="172"/>
      <c r="F7" s="175" t="s">
        <v>255</v>
      </c>
    </row>
    <row r="8" spans="2:6" ht="12.75">
      <c r="B8" s="166" t="s">
        <v>319</v>
      </c>
      <c r="C8" s="167" t="s">
        <v>24</v>
      </c>
      <c r="D8" s="167">
        <v>11.1</v>
      </c>
      <c r="E8" s="167" t="s">
        <v>149</v>
      </c>
      <c r="F8" s="174"/>
    </row>
    <row r="9" spans="2:6" ht="12.75">
      <c r="B9" s="171" t="s">
        <v>320</v>
      </c>
      <c r="C9" s="172" t="s">
        <v>40</v>
      </c>
      <c r="D9" s="172">
        <v>4.2</v>
      </c>
      <c r="E9" s="172" t="s">
        <v>151</v>
      </c>
      <c r="F9" s="175"/>
    </row>
    <row r="10" spans="2:6" ht="12.75">
      <c r="B10" s="377" t="s">
        <v>247</v>
      </c>
      <c r="C10" s="378"/>
      <c r="D10" s="184">
        <v>1803</v>
      </c>
      <c r="E10" s="184" t="s">
        <v>48</v>
      </c>
      <c r="F10" s="186"/>
    </row>
    <row r="11" spans="2:6" ht="12.75">
      <c r="B11" s="377" t="s">
        <v>248</v>
      </c>
      <c r="C11" s="378"/>
      <c r="D11" s="184">
        <v>1147</v>
      </c>
      <c r="E11" s="184" t="s">
        <v>191</v>
      </c>
      <c r="F11" s="186"/>
    </row>
    <row r="12" spans="2:6" ht="12.75">
      <c r="B12" s="168" t="s">
        <v>250</v>
      </c>
      <c r="C12" s="169" t="s">
        <v>249</v>
      </c>
      <c r="D12" s="169" t="s">
        <v>268</v>
      </c>
      <c r="E12" s="169"/>
      <c r="F12" s="177"/>
    </row>
    <row r="13" spans="2:6" ht="12.75">
      <c r="B13" s="261" t="s">
        <v>337</v>
      </c>
      <c r="C13" s="262" t="s">
        <v>355</v>
      </c>
      <c r="D13" s="169">
        <v>7</v>
      </c>
      <c r="E13" s="169"/>
      <c r="F13" s="177"/>
    </row>
    <row r="14" spans="2:6" ht="12.75">
      <c r="B14" s="377" t="s">
        <v>251</v>
      </c>
      <c r="C14" s="378"/>
      <c r="D14" s="184">
        <v>3</v>
      </c>
      <c r="E14" s="184" t="s">
        <v>49</v>
      </c>
      <c r="F14" s="186"/>
    </row>
    <row r="15" spans="2:6" ht="12.75">
      <c r="B15" s="377" t="s">
        <v>252</v>
      </c>
      <c r="C15" s="378"/>
      <c r="D15" s="184">
        <v>8</v>
      </c>
      <c r="E15" s="184" t="s">
        <v>47</v>
      </c>
      <c r="F15" s="186"/>
    </row>
    <row r="16" spans="2:6" ht="12.75">
      <c r="B16" s="168" t="s">
        <v>253</v>
      </c>
      <c r="C16" s="169" t="s">
        <v>21</v>
      </c>
      <c r="D16" s="196">
        <v>215</v>
      </c>
      <c r="E16" s="169"/>
      <c r="F16" s="177" t="s">
        <v>255</v>
      </c>
    </row>
    <row r="17" spans="2:6" ht="12.75">
      <c r="B17" s="171" t="s">
        <v>254</v>
      </c>
      <c r="C17" s="172" t="s">
        <v>40</v>
      </c>
      <c r="D17" s="196">
        <v>56</v>
      </c>
      <c r="E17" s="172"/>
      <c r="F17" s="175" t="s">
        <v>255</v>
      </c>
    </row>
    <row r="18" spans="2:6" ht="12.75">
      <c r="B18" s="168" t="s">
        <v>256</v>
      </c>
      <c r="C18" s="169" t="s">
        <v>21</v>
      </c>
      <c r="D18" s="169" t="s">
        <v>268</v>
      </c>
      <c r="E18" s="169"/>
      <c r="F18" s="170"/>
    </row>
    <row r="19" spans="2:6" ht="12.75">
      <c r="B19" s="168" t="s">
        <v>281</v>
      </c>
      <c r="C19" s="169" t="s">
        <v>349</v>
      </c>
      <c r="D19" s="169" t="s">
        <v>316</v>
      </c>
      <c r="E19" s="169" t="s">
        <v>350</v>
      </c>
      <c r="F19" s="170"/>
    </row>
    <row r="20" spans="2:6" ht="12.75">
      <c r="B20" s="171" t="s">
        <v>257</v>
      </c>
      <c r="C20" s="172" t="s">
        <v>40</v>
      </c>
      <c r="D20" s="172" t="s">
        <v>267</v>
      </c>
      <c r="E20" s="172"/>
      <c r="F20" s="173"/>
    </row>
    <row r="21" spans="2:6" ht="12.75">
      <c r="B21" s="171" t="s">
        <v>317</v>
      </c>
      <c r="C21" s="172" t="s">
        <v>193</v>
      </c>
      <c r="D21" s="172" t="s">
        <v>266</v>
      </c>
      <c r="E21" s="172" t="s">
        <v>341</v>
      </c>
      <c r="F21" s="173"/>
    </row>
    <row r="22" spans="2:6" ht="12.75">
      <c r="B22" s="381" t="s">
        <v>297</v>
      </c>
      <c r="C22" s="376"/>
      <c r="D22" s="195">
        <v>20</v>
      </c>
      <c r="E22" s="195" t="s">
        <v>49</v>
      </c>
      <c r="F22" s="197"/>
    </row>
    <row r="23" spans="2:6" ht="13.5" thickBot="1">
      <c r="B23" s="381" t="s">
        <v>296</v>
      </c>
      <c r="C23" s="376"/>
      <c r="D23" s="195">
        <v>29</v>
      </c>
      <c r="E23" s="195" t="s">
        <v>45</v>
      </c>
      <c r="F23" s="197"/>
    </row>
    <row r="24" spans="1:6" ht="13.5" thickBot="1">
      <c r="A24" s="188" t="s">
        <v>52</v>
      </c>
      <c r="B24" s="168" t="s">
        <v>259</v>
      </c>
      <c r="C24" s="169" t="s">
        <v>23</v>
      </c>
      <c r="D24" s="169">
        <v>229</v>
      </c>
      <c r="E24" s="169" t="s">
        <v>49</v>
      </c>
      <c r="F24" s="177"/>
    </row>
    <row r="25" spans="1:6" ht="12.75">
      <c r="A25" s="229"/>
      <c r="B25" s="168" t="s">
        <v>322</v>
      </c>
      <c r="C25" s="169" t="s">
        <v>23</v>
      </c>
      <c r="D25" s="169">
        <v>7.9</v>
      </c>
      <c r="E25" s="169" t="s">
        <v>49</v>
      </c>
      <c r="F25" s="177"/>
    </row>
    <row r="26" spans="2:6" ht="12.75">
      <c r="B26" s="168" t="s">
        <v>262</v>
      </c>
      <c r="C26" s="169" t="s">
        <v>21</v>
      </c>
      <c r="D26" s="196">
        <v>1399</v>
      </c>
      <c r="E26" s="169"/>
      <c r="F26" s="177" t="s">
        <v>255</v>
      </c>
    </row>
    <row r="27" spans="2:6" ht="12.75">
      <c r="B27" s="168" t="s">
        <v>282</v>
      </c>
      <c r="C27" s="169" t="s">
        <v>23</v>
      </c>
      <c r="D27" s="169">
        <v>18</v>
      </c>
      <c r="E27" s="169" t="s">
        <v>48</v>
      </c>
      <c r="F27" s="177"/>
    </row>
    <row r="28" spans="2:6" ht="12.75">
      <c r="B28" s="171" t="s">
        <v>260</v>
      </c>
      <c r="C28" s="172" t="s">
        <v>40</v>
      </c>
      <c r="D28" s="196">
        <v>169</v>
      </c>
      <c r="E28" s="172" t="s">
        <v>228</v>
      </c>
      <c r="F28" s="175" t="s">
        <v>255</v>
      </c>
    </row>
    <row r="29" spans="2:6" ht="12.75">
      <c r="B29" s="171" t="s">
        <v>323</v>
      </c>
      <c r="C29" s="172" t="s">
        <v>40</v>
      </c>
      <c r="D29" s="172">
        <v>5</v>
      </c>
      <c r="E29" s="172" t="s">
        <v>149</v>
      </c>
      <c r="F29" s="173"/>
    </row>
    <row r="30" spans="2:6" ht="12.75">
      <c r="B30" s="171" t="s">
        <v>261</v>
      </c>
      <c r="C30" s="172" t="s">
        <v>40</v>
      </c>
      <c r="D30" s="196">
        <v>837</v>
      </c>
      <c r="E30" s="172"/>
      <c r="F30" s="175" t="s">
        <v>255</v>
      </c>
    </row>
    <row r="31" spans="2:6" ht="12.75">
      <c r="B31" s="171" t="s">
        <v>324</v>
      </c>
      <c r="C31" s="172" t="s">
        <v>40</v>
      </c>
      <c r="D31" s="196">
        <v>11</v>
      </c>
      <c r="E31" s="172" t="s">
        <v>228</v>
      </c>
      <c r="F31" s="175" t="s">
        <v>255</v>
      </c>
    </row>
    <row r="32" spans="2:6" ht="12.75">
      <c r="B32" s="377" t="s">
        <v>263</v>
      </c>
      <c r="C32" s="378"/>
      <c r="D32" s="184">
        <v>1832</v>
      </c>
      <c r="E32" s="184" t="s">
        <v>45</v>
      </c>
      <c r="F32" s="187"/>
    </row>
    <row r="33" spans="2:6" ht="12.75">
      <c r="B33" s="377" t="s">
        <v>264</v>
      </c>
      <c r="C33" s="378"/>
      <c r="D33" s="184">
        <v>1126</v>
      </c>
      <c r="E33" s="184" t="s">
        <v>191</v>
      </c>
      <c r="F33" s="187"/>
    </row>
    <row r="34" spans="2:6" ht="12.75">
      <c r="B34" s="168" t="s">
        <v>265</v>
      </c>
      <c r="C34" s="169" t="s">
        <v>23</v>
      </c>
      <c r="D34" s="169" t="s">
        <v>266</v>
      </c>
      <c r="E34" s="169"/>
      <c r="F34" s="177"/>
    </row>
    <row r="35" spans="2:6" ht="12.75">
      <c r="B35" s="261" t="s">
        <v>338</v>
      </c>
      <c r="C35" s="351" t="s">
        <v>364</v>
      </c>
      <c r="D35" s="169">
        <v>3</v>
      </c>
      <c r="E35" s="169"/>
      <c r="F35" s="177"/>
    </row>
    <row r="36" spans="2:6" ht="12.75">
      <c r="B36" s="377" t="s">
        <v>270</v>
      </c>
      <c r="C36" s="378"/>
      <c r="D36" s="184">
        <v>2</v>
      </c>
      <c r="E36" s="184" t="s">
        <v>49</v>
      </c>
      <c r="F36" s="187"/>
    </row>
    <row r="37" spans="2:6" ht="12.75">
      <c r="B37" s="377" t="s">
        <v>271</v>
      </c>
      <c r="C37" s="378"/>
      <c r="D37" s="184">
        <v>9</v>
      </c>
      <c r="E37" s="184" t="s">
        <v>47</v>
      </c>
      <c r="F37" s="187"/>
    </row>
    <row r="38" spans="2:6" ht="12.75">
      <c r="B38" s="168" t="s">
        <v>272</v>
      </c>
      <c r="C38" s="169" t="s">
        <v>207</v>
      </c>
      <c r="D38" s="196">
        <v>181</v>
      </c>
      <c r="E38" s="169"/>
      <c r="F38" s="177" t="s">
        <v>255</v>
      </c>
    </row>
    <row r="39" spans="2:6" ht="12.75">
      <c r="B39" s="171" t="s">
        <v>273</v>
      </c>
      <c r="C39" s="172" t="s">
        <v>40</v>
      </c>
      <c r="D39" s="196">
        <v>93</v>
      </c>
      <c r="E39" s="172"/>
      <c r="F39" s="175" t="s">
        <v>255</v>
      </c>
    </row>
    <row r="40" spans="2:6" ht="12.75">
      <c r="B40" s="168" t="s">
        <v>274</v>
      </c>
      <c r="C40" s="169" t="s">
        <v>21</v>
      </c>
      <c r="D40" s="169" t="s">
        <v>268</v>
      </c>
      <c r="E40" s="169"/>
      <c r="F40" s="177"/>
    </row>
    <row r="41" spans="2:6" ht="12.75">
      <c r="B41" s="171" t="s">
        <v>275</v>
      </c>
      <c r="C41" s="172" t="s">
        <v>40</v>
      </c>
      <c r="D41" s="172" t="s">
        <v>267</v>
      </c>
      <c r="E41" s="172"/>
      <c r="F41" s="173"/>
    </row>
    <row r="42" spans="2:6" ht="12.75">
      <c r="B42" s="375" t="s">
        <v>335</v>
      </c>
      <c r="C42" s="376"/>
      <c r="D42" s="195">
        <v>21</v>
      </c>
      <c r="E42" s="195" t="s">
        <v>48</v>
      </c>
      <c r="F42" s="189"/>
    </row>
    <row r="43" spans="2:6" ht="12.75">
      <c r="B43" s="375" t="s">
        <v>298</v>
      </c>
      <c r="C43" s="376"/>
      <c r="D43" s="195">
        <v>32</v>
      </c>
      <c r="E43" s="195" t="s">
        <v>45</v>
      </c>
      <c r="F43" s="189"/>
    </row>
    <row r="44" ht="13.5" thickBot="1"/>
    <row r="45" ht="15.75">
      <c r="B45" s="182" t="s">
        <v>279</v>
      </c>
    </row>
    <row r="46" spans="2:6" ht="12.75">
      <c r="B46" s="183" t="s">
        <v>276</v>
      </c>
      <c r="C46" s="172" t="s">
        <v>40</v>
      </c>
      <c r="D46" s="172" t="s">
        <v>267</v>
      </c>
      <c r="E46" s="172" t="s">
        <v>228</v>
      </c>
      <c r="F46" s="172"/>
    </row>
    <row r="47" spans="2:6" ht="12.75">
      <c r="B47" s="183" t="s">
        <v>277</v>
      </c>
      <c r="C47" s="172" t="s">
        <v>193</v>
      </c>
      <c r="D47" s="172" t="s">
        <v>269</v>
      </c>
      <c r="E47" s="172" t="s">
        <v>228</v>
      </c>
      <c r="F47" s="172"/>
    </row>
    <row r="48" spans="1:6" ht="12.75">
      <c r="A48" t="s">
        <v>325</v>
      </c>
      <c r="B48" s="379" t="s">
        <v>278</v>
      </c>
      <c r="C48" s="169" t="s">
        <v>44</v>
      </c>
      <c r="D48" s="379">
        <v>22</v>
      </c>
      <c r="E48" s="169" t="s">
        <v>151</v>
      </c>
      <c r="F48" s="169" t="s">
        <v>326</v>
      </c>
    </row>
    <row r="49" spans="1:6" ht="12.75">
      <c r="A49" t="s">
        <v>325</v>
      </c>
      <c r="B49" s="380"/>
      <c r="C49" s="169" t="s">
        <v>24</v>
      </c>
      <c r="D49" s="380"/>
      <c r="E49" s="169" t="s">
        <v>149</v>
      </c>
      <c r="F49" s="169" t="s">
        <v>327</v>
      </c>
    </row>
    <row r="50" spans="2:6" ht="12.75">
      <c r="B50" s="185" t="s">
        <v>280</v>
      </c>
      <c r="C50" s="169" t="s">
        <v>229</v>
      </c>
      <c r="D50" s="169">
        <v>4</v>
      </c>
      <c r="E50" s="169" t="s">
        <v>228</v>
      </c>
      <c r="F50" s="169"/>
    </row>
    <row r="51" spans="2:6" ht="12.75">
      <c r="B51" s="185" t="s">
        <v>321</v>
      </c>
      <c r="C51" s="169" t="s">
        <v>229</v>
      </c>
      <c r="D51" s="169">
        <v>5</v>
      </c>
      <c r="E51" s="169" t="s">
        <v>228</v>
      </c>
      <c r="F51" s="169"/>
    </row>
    <row r="52" spans="1:6" ht="12.75">
      <c r="A52" t="s">
        <v>325</v>
      </c>
      <c r="B52" s="185" t="s">
        <v>281</v>
      </c>
      <c r="C52" s="169" t="s">
        <v>44</v>
      </c>
      <c r="D52" s="169" t="s">
        <v>361</v>
      </c>
      <c r="E52" s="169" t="s">
        <v>228</v>
      </c>
      <c r="F52" s="169"/>
    </row>
    <row r="53" spans="1:6" ht="12.75">
      <c r="A53" t="s">
        <v>325</v>
      </c>
      <c r="B53" s="183" t="s">
        <v>282</v>
      </c>
      <c r="C53" s="172" t="s">
        <v>40</v>
      </c>
      <c r="D53" s="172" t="s">
        <v>333</v>
      </c>
      <c r="E53" s="172" t="s">
        <v>228</v>
      </c>
      <c r="F53" s="172"/>
    </row>
    <row r="54" spans="1:6" ht="12.75">
      <c r="A54" t="s">
        <v>325</v>
      </c>
      <c r="B54" s="185" t="s">
        <v>286</v>
      </c>
      <c r="C54" s="169" t="s">
        <v>23</v>
      </c>
      <c r="D54" s="169">
        <v>22</v>
      </c>
      <c r="E54" s="169" t="s">
        <v>49</v>
      </c>
      <c r="F54" s="169" t="s">
        <v>328</v>
      </c>
    </row>
    <row r="55" spans="2:6" ht="12.75">
      <c r="B55" s="185" t="s">
        <v>292</v>
      </c>
      <c r="C55" s="169" t="s">
        <v>44</v>
      </c>
      <c r="D55" s="169">
        <v>9</v>
      </c>
      <c r="E55" s="169" t="s">
        <v>228</v>
      </c>
      <c r="F55" s="169"/>
    </row>
    <row r="56" spans="2:6" ht="12.75">
      <c r="B56" s="190" t="s">
        <v>288</v>
      </c>
      <c r="C56" s="190" t="s">
        <v>289</v>
      </c>
      <c r="D56" s="191" t="s">
        <v>287</v>
      </c>
      <c r="E56" s="191" t="s">
        <v>228</v>
      </c>
      <c r="F56" s="191"/>
    </row>
    <row r="57" spans="2:6" ht="12.75">
      <c r="B57" s="190" t="s">
        <v>293</v>
      </c>
      <c r="C57" s="190" t="s">
        <v>291</v>
      </c>
      <c r="D57" s="191" t="s">
        <v>290</v>
      </c>
      <c r="E57" s="191" t="s">
        <v>228</v>
      </c>
      <c r="F57" s="191"/>
    </row>
    <row r="58" spans="2:6" ht="12.75">
      <c r="B58" s="190" t="s">
        <v>365</v>
      </c>
      <c r="C58" s="191" t="s">
        <v>363</v>
      </c>
      <c r="D58" s="352" t="s">
        <v>368</v>
      </c>
      <c r="E58" s="191" t="s">
        <v>228</v>
      </c>
      <c r="F58" s="191" t="s">
        <v>367</v>
      </c>
    </row>
    <row r="59" spans="2:6" ht="12.75">
      <c r="B59" s="190" t="s">
        <v>366</v>
      </c>
      <c r="C59" s="191" t="s">
        <v>363</v>
      </c>
      <c r="D59" s="352" t="s">
        <v>368</v>
      </c>
      <c r="E59" s="191" t="s">
        <v>228</v>
      </c>
      <c r="F59" s="191" t="s">
        <v>367</v>
      </c>
    </row>
    <row r="60" spans="5:6" ht="12.75">
      <c r="E60" s="1"/>
      <c r="F60" s="1"/>
    </row>
    <row r="61" spans="2:6" ht="12.75">
      <c r="B61" s="190" t="s">
        <v>299</v>
      </c>
      <c r="C61" s="191" t="s">
        <v>301</v>
      </c>
      <c r="D61" s="191" t="s">
        <v>300</v>
      </c>
      <c r="E61" s="191"/>
      <c r="F61" s="191"/>
    </row>
    <row r="62" spans="5:6" ht="12.75">
      <c r="E62" s="1"/>
      <c r="F62" s="1"/>
    </row>
    <row r="63" spans="2:6" ht="12.75">
      <c r="B63" s="195" t="s">
        <v>285</v>
      </c>
      <c r="C63" s="195" t="s">
        <v>302</v>
      </c>
      <c r="D63" s="195" t="s">
        <v>303</v>
      </c>
      <c r="E63" s="195" t="s">
        <v>191</v>
      </c>
      <c r="F63" s="195"/>
    </row>
    <row r="64" spans="2:6" ht="12.75">
      <c r="B64" s="195" t="s">
        <v>284</v>
      </c>
      <c r="C64" s="195" t="s">
        <v>206</v>
      </c>
      <c r="D64" s="195" t="s">
        <v>283</v>
      </c>
      <c r="E64" s="195" t="s">
        <v>228</v>
      </c>
      <c r="F64" s="195"/>
    </row>
  </sheetData>
  <sheetProtection/>
  <mergeCells count="14">
    <mergeCell ref="B14:C14"/>
    <mergeCell ref="B15:C15"/>
    <mergeCell ref="B10:C10"/>
    <mergeCell ref="B11:C11"/>
    <mergeCell ref="B32:C32"/>
    <mergeCell ref="B33:C33"/>
    <mergeCell ref="B22:C22"/>
    <mergeCell ref="B23:C23"/>
    <mergeCell ref="B42:C42"/>
    <mergeCell ref="B43:C43"/>
    <mergeCell ref="B36:C36"/>
    <mergeCell ref="B37:C37"/>
    <mergeCell ref="B48:B49"/>
    <mergeCell ref="D48:D49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7"/>
  <sheetViews>
    <sheetView zoomScalePageLayoutView="0" workbookViewId="0" topLeftCell="A1">
      <selection activeCell="I26" sqref="I26"/>
    </sheetView>
  </sheetViews>
  <sheetFormatPr defaultColWidth="9.00390625" defaultRowHeight="12.75"/>
  <cols>
    <col min="2" max="2" width="9.625" style="0" bestFit="1" customWidth="1"/>
    <col min="3" max="3" width="20.25390625" style="0" customWidth="1"/>
    <col min="4" max="4" width="6.25390625" style="0" customWidth="1"/>
    <col min="5" max="5" width="23.00390625" style="0" bestFit="1" customWidth="1"/>
    <col min="6" max="6" width="7.75390625" style="0" bestFit="1" customWidth="1"/>
    <col min="7" max="7" width="17.125" style="0" customWidth="1"/>
    <col min="8" max="8" width="5.875" style="0" bestFit="1" customWidth="1"/>
  </cols>
  <sheetData>
    <row r="1" ht="13.5" thickBot="1"/>
    <row r="2" spans="3:4" ht="13.5" thickBot="1">
      <c r="C2" s="209" t="s">
        <v>311</v>
      </c>
      <c r="D2" s="210"/>
    </row>
    <row r="4" ht="13.5" thickBot="1"/>
    <row r="5" spans="1:8" ht="13.5" thickBot="1">
      <c r="A5" s="230" t="s">
        <v>315</v>
      </c>
      <c r="B5" s="280" t="s">
        <v>138</v>
      </c>
      <c r="C5" s="281" t="s">
        <v>304</v>
      </c>
      <c r="D5" s="282" t="s">
        <v>52</v>
      </c>
      <c r="E5" s="282" t="s">
        <v>305</v>
      </c>
      <c r="F5" s="282" t="s">
        <v>307</v>
      </c>
      <c r="G5" s="282" t="s">
        <v>306</v>
      </c>
      <c r="H5" s="283" t="s">
        <v>308</v>
      </c>
    </row>
    <row r="6" spans="2:8" ht="12.75">
      <c r="B6" s="202" t="s">
        <v>45</v>
      </c>
      <c r="C6" s="217" t="s">
        <v>21</v>
      </c>
      <c r="D6" s="86">
        <v>190</v>
      </c>
      <c r="E6" s="86" t="s">
        <v>334</v>
      </c>
      <c r="F6" s="86">
        <v>6.5</v>
      </c>
      <c r="G6" s="86" t="s">
        <v>334</v>
      </c>
      <c r="H6" s="216">
        <v>8</v>
      </c>
    </row>
    <row r="7" spans="2:8" ht="12.75">
      <c r="B7" s="203" t="s">
        <v>46</v>
      </c>
      <c r="C7" s="81" t="s">
        <v>21</v>
      </c>
      <c r="D7" s="4">
        <v>130</v>
      </c>
      <c r="E7" s="4" t="s">
        <v>24</v>
      </c>
      <c r="F7" s="215">
        <v>7</v>
      </c>
      <c r="G7" s="4" t="s">
        <v>24</v>
      </c>
      <c r="H7" s="176">
        <v>7</v>
      </c>
    </row>
    <row r="8" spans="2:8" ht="12.75">
      <c r="B8" s="203" t="s">
        <v>47</v>
      </c>
      <c r="C8" s="81" t="s">
        <v>29</v>
      </c>
      <c r="D8" s="4">
        <v>188</v>
      </c>
      <c r="E8" s="4" t="s">
        <v>21</v>
      </c>
      <c r="F8" s="4">
        <v>6.2</v>
      </c>
      <c r="G8" s="4" t="s">
        <v>21</v>
      </c>
      <c r="H8" s="176">
        <v>11</v>
      </c>
    </row>
    <row r="9" spans="2:8" ht="12.75">
      <c r="B9" s="203" t="s">
        <v>48</v>
      </c>
      <c r="C9" s="81" t="s">
        <v>23</v>
      </c>
      <c r="D9" s="4">
        <v>218</v>
      </c>
      <c r="E9" s="4" t="s">
        <v>23</v>
      </c>
      <c r="F9" s="4">
        <v>6.6</v>
      </c>
      <c r="G9" s="38" t="s">
        <v>23</v>
      </c>
      <c r="H9" s="220">
        <v>18</v>
      </c>
    </row>
    <row r="10" spans="2:8" ht="12.75">
      <c r="B10" s="203" t="s">
        <v>49</v>
      </c>
      <c r="C10" s="219" t="s">
        <v>23</v>
      </c>
      <c r="D10" s="201">
        <v>229</v>
      </c>
      <c r="E10" s="38" t="s">
        <v>23</v>
      </c>
      <c r="F10" s="201">
        <v>7.9</v>
      </c>
      <c r="G10" s="4" t="s">
        <v>23</v>
      </c>
      <c r="H10" s="176">
        <v>15</v>
      </c>
    </row>
    <row r="11" spans="2:8" ht="12.75">
      <c r="B11" s="203" t="s">
        <v>149</v>
      </c>
      <c r="C11" s="81" t="s">
        <v>21</v>
      </c>
      <c r="D11" s="4">
        <v>146</v>
      </c>
      <c r="E11" s="4" t="s">
        <v>24</v>
      </c>
      <c r="F11" s="4">
        <v>6.7</v>
      </c>
      <c r="G11" s="4" t="s">
        <v>24</v>
      </c>
      <c r="H11" s="176">
        <v>7</v>
      </c>
    </row>
    <row r="12" spans="2:8" ht="12.75">
      <c r="B12" s="203" t="s">
        <v>151</v>
      </c>
      <c r="C12" s="81" t="s">
        <v>23</v>
      </c>
      <c r="D12" s="4">
        <v>162</v>
      </c>
      <c r="E12" s="4" t="s">
        <v>28</v>
      </c>
      <c r="F12" s="4">
        <v>7</v>
      </c>
      <c r="G12" s="4" t="s">
        <v>28</v>
      </c>
      <c r="H12" s="176">
        <v>10</v>
      </c>
    </row>
    <row r="13" spans="2:8" ht="12.75">
      <c r="B13" s="203" t="s">
        <v>191</v>
      </c>
      <c r="C13" s="81" t="s">
        <v>21</v>
      </c>
      <c r="D13" s="4">
        <v>133</v>
      </c>
      <c r="E13" s="4" t="s">
        <v>26</v>
      </c>
      <c r="F13" s="4">
        <v>5.2</v>
      </c>
      <c r="G13" s="4" t="s">
        <v>28</v>
      </c>
      <c r="H13" s="176">
        <v>10</v>
      </c>
    </row>
    <row r="14" spans="2:8" ht="13.5" thickBot="1">
      <c r="B14" s="204" t="s">
        <v>228</v>
      </c>
      <c r="C14" s="353" t="s">
        <v>44</v>
      </c>
      <c r="D14" s="354">
        <v>204</v>
      </c>
      <c r="E14" s="354" t="s">
        <v>237</v>
      </c>
      <c r="F14" s="355">
        <v>7.9</v>
      </c>
      <c r="G14" s="354" t="s">
        <v>40</v>
      </c>
      <c r="H14" s="356">
        <v>11</v>
      </c>
    </row>
    <row r="16" ht="13.5" thickBot="1"/>
    <row r="17" spans="1:8" ht="13.5" thickBot="1">
      <c r="A17" s="228" t="s">
        <v>310</v>
      </c>
      <c r="B17" s="211" t="s">
        <v>138</v>
      </c>
      <c r="C17" s="212" t="s">
        <v>304</v>
      </c>
      <c r="D17" s="213" t="s">
        <v>52</v>
      </c>
      <c r="E17" s="213" t="s">
        <v>305</v>
      </c>
      <c r="F17" s="213" t="s">
        <v>307</v>
      </c>
      <c r="G17" s="213" t="s">
        <v>306</v>
      </c>
      <c r="H17" s="214" t="s">
        <v>308</v>
      </c>
    </row>
    <row r="18" spans="2:8" ht="12.75">
      <c r="B18" s="202" t="s">
        <v>45</v>
      </c>
      <c r="C18" s="217" t="s">
        <v>128</v>
      </c>
      <c r="D18" s="86">
        <v>33</v>
      </c>
      <c r="E18" s="217" t="s">
        <v>128</v>
      </c>
      <c r="F18" s="86">
        <v>0.3</v>
      </c>
      <c r="G18" s="86"/>
      <c r="H18" s="216">
        <v>0</v>
      </c>
    </row>
    <row r="19" spans="2:8" ht="12.75">
      <c r="B19" s="203" t="s">
        <v>46</v>
      </c>
      <c r="C19" s="81" t="s">
        <v>40</v>
      </c>
      <c r="D19" s="4">
        <v>20</v>
      </c>
      <c r="E19" s="4" t="s">
        <v>40</v>
      </c>
      <c r="F19" s="4">
        <v>0.2</v>
      </c>
      <c r="G19" s="4"/>
      <c r="H19" s="176">
        <v>0</v>
      </c>
    </row>
    <row r="20" spans="2:8" ht="12.75">
      <c r="B20" s="203" t="s">
        <v>47</v>
      </c>
      <c r="C20" s="75" t="s">
        <v>40</v>
      </c>
      <c r="D20" s="9">
        <v>134</v>
      </c>
      <c r="E20" s="4" t="s">
        <v>40</v>
      </c>
      <c r="F20" s="4">
        <v>4.5</v>
      </c>
      <c r="G20" s="4" t="s">
        <v>40</v>
      </c>
      <c r="H20" s="176">
        <v>5</v>
      </c>
    </row>
    <row r="21" spans="2:8" ht="12.75">
      <c r="B21" s="203" t="s">
        <v>48</v>
      </c>
      <c r="C21" s="81" t="s">
        <v>40</v>
      </c>
      <c r="D21" s="4">
        <v>131</v>
      </c>
      <c r="E21" s="221" t="s">
        <v>40</v>
      </c>
      <c r="F21" s="9">
        <v>4.9</v>
      </c>
      <c r="G21" s="4" t="s">
        <v>40</v>
      </c>
      <c r="H21" s="176">
        <v>3</v>
      </c>
    </row>
    <row r="22" spans="2:8" ht="12.75">
      <c r="B22" s="203" t="s">
        <v>49</v>
      </c>
      <c r="C22" s="81" t="s">
        <v>40</v>
      </c>
      <c r="D22" s="4">
        <v>29</v>
      </c>
      <c r="E22" s="4" t="s">
        <v>40</v>
      </c>
      <c r="F22" s="4">
        <v>0.3</v>
      </c>
      <c r="G22" s="4"/>
      <c r="H22" s="176">
        <v>0</v>
      </c>
    </row>
    <row r="23" spans="2:8" ht="12.75">
      <c r="B23" s="203" t="s">
        <v>149</v>
      </c>
      <c r="C23" s="81" t="s">
        <v>40</v>
      </c>
      <c r="D23" s="4">
        <v>120</v>
      </c>
      <c r="E23" s="38" t="s">
        <v>40</v>
      </c>
      <c r="F23" s="9">
        <v>5</v>
      </c>
      <c r="G23" s="4" t="s">
        <v>40</v>
      </c>
      <c r="H23" s="176">
        <v>1</v>
      </c>
    </row>
    <row r="24" spans="2:8" ht="12.75">
      <c r="B24" s="203" t="s">
        <v>151</v>
      </c>
      <c r="C24" s="81" t="s">
        <v>40</v>
      </c>
      <c r="D24" s="4">
        <v>122</v>
      </c>
      <c r="E24" s="4" t="s">
        <v>40</v>
      </c>
      <c r="F24" s="4">
        <v>4.7</v>
      </c>
      <c r="G24" s="4" t="s">
        <v>40</v>
      </c>
      <c r="H24" s="176">
        <v>1</v>
      </c>
    </row>
    <row r="25" spans="2:8" ht="12.75">
      <c r="B25" s="203" t="s">
        <v>191</v>
      </c>
      <c r="C25" s="81" t="s">
        <v>40</v>
      </c>
      <c r="D25" s="4">
        <v>97</v>
      </c>
      <c r="E25" s="4" t="s">
        <v>40</v>
      </c>
      <c r="F25" s="4">
        <v>4.2</v>
      </c>
      <c r="G25" s="4" t="s">
        <v>40</v>
      </c>
      <c r="H25" s="176">
        <v>5</v>
      </c>
    </row>
    <row r="26" spans="2:8" ht="13.5" thickBot="1">
      <c r="B26" s="204" t="s">
        <v>228</v>
      </c>
      <c r="C26" s="264" t="s">
        <v>40</v>
      </c>
      <c r="D26" s="225">
        <v>169</v>
      </c>
      <c r="E26" s="224" t="s">
        <v>40</v>
      </c>
      <c r="F26" s="225">
        <v>7</v>
      </c>
      <c r="G26" s="224" t="s">
        <v>40</v>
      </c>
      <c r="H26" s="226">
        <v>11</v>
      </c>
    </row>
    <row r="30" spans="1:3" ht="12.75">
      <c r="A30" s="315" t="s">
        <v>346</v>
      </c>
      <c r="B30" s="315"/>
      <c r="C30" s="315"/>
    </row>
    <row r="31" spans="1:5" ht="12.75">
      <c r="A31" s="314" t="s">
        <v>345</v>
      </c>
      <c r="B31" s="279" t="s">
        <v>343</v>
      </c>
      <c r="C31" s="279" t="s">
        <v>0</v>
      </c>
      <c r="D31" s="279" t="s">
        <v>52</v>
      </c>
      <c r="E31" s="279" t="s">
        <v>138</v>
      </c>
    </row>
    <row r="32" spans="2:5" ht="12.75">
      <c r="B32" s="4" t="s">
        <v>1</v>
      </c>
      <c r="C32" s="4" t="s">
        <v>23</v>
      </c>
      <c r="D32" s="4">
        <v>229</v>
      </c>
      <c r="E32" s="4" t="s">
        <v>49</v>
      </c>
    </row>
    <row r="33" spans="2:5" ht="12.75">
      <c r="B33" s="4" t="s">
        <v>2</v>
      </c>
      <c r="C33" s="4" t="s">
        <v>23</v>
      </c>
      <c r="D33" s="4">
        <v>218</v>
      </c>
      <c r="E33" s="4" t="s">
        <v>48</v>
      </c>
    </row>
    <row r="34" spans="2:5" ht="12.75">
      <c r="B34" s="196" t="s">
        <v>3</v>
      </c>
      <c r="C34" s="317" t="s">
        <v>44</v>
      </c>
      <c r="D34" s="317">
        <v>204</v>
      </c>
      <c r="E34" s="317" t="s">
        <v>228</v>
      </c>
    </row>
    <row r="35" spans="2:5" ht="12.75">
      <c r="B35" s="2" t="s">
        <v>4</v>
      </c>
      <c r="C35" s="4" t="s">
        <v>30</v>
      </c>
      <c r="D35" s="4">
        <v>200</v>
      </c>
      <c r="E35" s="4" t="s">
        <v>49</v>
      </c>
    </row>
    <row r="36" spans="2:5" ht="12.75">
      <c r="B36" s="4" t="s">
        <v>5</v>
      </c>
      <c r="C36" s="4" t="s">
        <v>21</v>
      </c>
      <c r="D36" s="4">
        <v>193</v>
      </c>
      <c r="E36" s="4" t="s">
        <v>48</v>
      </c>
    </row>
    <row r="37" spans="2:5" ht="12.75">
      <c r="B37" s="2" t="s">
        <v>6</v>
      </c>
      <c r="C37" s="4" t="s">
        <v>21</v>
      </c>
      <c r="D37" s="4">
        <v>190</v>
      </c>
      <c r="E37" s="4" t="s">
        <v>45</v>
      </c>
    </row>
    <row r="38" spans="2:5" ht="12.75">
      <c r="B38" s="4" t="s">
        <v>7</v>
      </c>
      <c r="C38" s="4" t="s">
        <v>29</v>
      </c>
      <c r="D38" s="4">
        <v>188</v>
      </c>
      <c r="E38" s="4" t="s">
        <v>47</v>
      </c>
    </row>
    <row r="39" spans="2:5" ht="12.75">
      <c r="B39" s="2" t="s">
        <v>8</v>
      </c>
      <c r="C39" s="4" t="s">
        <v>21</v>
      </c>
      <c r="D39" s="4">
        <v>186</v>
      </c>
      <c r="E39" s="4" t="s">
        <v>47</v>
      </c>
    </row>
    <row r="40" spans="2:5" ht="12.75">
      <c r="B40" s="196" t="s">
        <v>9</v>
      </c>
      <c r="C40" s="317" t="s">
        <v>207</v>
      </c>
      <c r="D40" s="317">
        <v>181</v>
      </c>
      <c r="E40" s="317" t="s">
        <v>228</v>
      </c>
    </row>
    <row r="41" spans="2:5" ht="12.75">
      <c r="B41" s="4" t="s">
        <v>10</v>
      </c>
      <c r="C41" s="4" t="s">
        <v>24</v>
      </c>
      <c r="D41" s="4">
        <v>178</v>
      </c>
      <c r="E41" s="4" t="s">
        <v>48</v>
      </c>
    </row>
    <row r="42" spans="2:5" ht="12.75">
      <c r="B42" s="318"/>
      <c r="C42" s="318"/>
      <c r="D42" s="318"/>
      <c r="E42" s="318"/>
    </row>
    <row r="47" spans="1:5" ht="12.75">
      <c r="A47" s="313" t="s">
        <v>310</v>
      </c>
      <c r="B47" s="284" t="s">
        <v>343</v>
      </c>
      <c r="C47" s="284" t="s">
        <v>347</v>
      </c>
      <c r="D47" s="284" t="s">
        <v>52</v>
      </c>
      <c r="E47" s="284" t="s">
        <v>138</v>
      </c>
    </row>
    <row r="48" spans="2:5" ht="12.75">
      <c r="B48" s="196" t="s">
        <v>1</v>
      </c>
      <c r="C48" s="196" t="s">
        <v>40</v>
      </c>
      <c r="D48" s="196">
        <v>169</v>
      </c>
      <c r="E48" s="196" t="s">
        <v>228</v>
      </c>
    </row>
    <row r="49" spans="2:5" ht="12.75">
      <c r="B49" s="2" t="s">
        <v>2</v>
      </c>
      <c r="C49" s="2" t="s">
        <v>40</v>
      </c>
      <c r="D49" s="2">
        <v>134</v>
      </c>
      <c r="E49" s="2" t="s">
        <v>47</v>
      </c>
    </row>
    <row r="50" spans="2:5" ht="12.75">
      <c r="B50" s="2" t="s">
        <v>3</v>
      </c>
      <c r="C50" s="2" t="s">
        <v>40</v>
      </c>
      <c r="D50" s="2">
        <v>131</v>
      </c>
      <c r="E50" s="2" t="s">
        <v>48</v>
      </c>
    </row>
    <row r="51" spans="2:5" ht="12.75">
      <c r="B51" s="2" t="s">
        <v>4</v>
      </c>
      <c r="C51" s="2" t="s">
        <v>40</v>
      </c>
      <c r="D51" s="2">
        <v>122</v>
      </c>
      <c r="E51" s="2" t="s">
        <v>151</v>
      </c>
    </row>
    <row r="52" spans="2:5" ht="12.75">
      <c r="B52" s="2" t="s">
        <v>5</v>
      </c>
      <c r="C52" s="2" t="s">
        <v>40</v>
      </c>
      <c r="D52" s="2">
        <v>120</v>
      </c>
      <c r="E52" s="2" t="s">
        <v>149</v>
      </c>
    </row>
    <row r="53" spans="2:5" ht="12.75">
      <c r="B53" s="196" t="s">
        <v>6</v>
      </c>
      <c r="C53" s="196" t="s">
        <v>193</v>
      </c>
      <c r="D53" s="196">
        <v>106</v>
      </c>
      <c r="E53" s="196" t="s">
        <v>228</v>
      </c>
    </row>
    <row r="54" spans="2:5" ht="12.75">
      <c r="B54" s="2" t="s">
        <v>7</v>
      </c>
      <c r="C54" s="2" t="s">
        <v>40</v>
      </c>
      <c r="D54" s="2">
        <v>97</v>
      </c>
      <c r="E54" s="2" t="s">
        <v>191</v>
      </c>
    </row>
    <row r="55" spans="2:5" ht="12.75">
      <c r="B55" s="4" t="s">
        <v>8</v>
      </c>
      <c r="C55" s="4" t="s">
        <v>193</v>
      </c>
      <c r="D55" s="4">
        <v>42</v>
      </c>
      <c r="E55" s="4" t="s">
        <v>191</v>
      </c>
    </row>
    <row r="56" spans="2:5" ht="12.75">
      <c r="B56" s="4" t="s">
        <v>9</v>
      </c>
      <c r="C56" s="2" t="s">
        <v>128</v>
      </c>
      <c r="D56" s="2">
        <v>33</v>
      </c>
      <c r="E56" s="2" t="s">
        <v>45</v>
      </c>
    </row>
    <row r="57" spans="2:5" ht="12.75">
      <c r="B57" s="4" t="s">
        <v>10</v>
      </c>
      <c r="C57" s="4" t="s">
        <v>40</v>
      </c>
      <c r="D57" s="4">
        <v>29</v>
      </c>
      <c r="E57" s="4" t="s">
        <v>49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6"/>
  <sheetViews>
    <sheetView zoomScalePageLayoutView="0" workbookViewId="0" topLeftCell="A16">
      <selection activeCell="G37" sqref="G37"/>
    </sheetView>
  </sheetViews>
  <sheetFormatPr defaultColWidth="9.00390625" defaultRowHeight="12.75"/>
  <cols>
    <col min="2" max="2" width="9.625" style="0" bestFit="1" customWidth="1"/>
    <col min="3" max="3" width="23.625" style="0" bestFit="1" customWidth="1"/>
    <col min="4" max="4" width="5.625" style="0" bestFit="1" customWidth="1"/>
    <col min="5" max="5" width="23.00390625" style="0" bestFit="1" customWidth="1"/>
    <col min="6" max="6" width="7.75390625" style="0" bestFit="1" customWidth="1"/>
    <col min="7" max="7" width="17.125" style="0" customWidth="1"/>
    <col min="8" max="8" width="6.125" style="0" bestFit="1" customWidth="1"/>
    <col min="9" max="9" width="11.00390625" style="0" bestFit="1" customWidth="1"/>
  </cols>
  <sheetData>
    <row r="1" ht="13.5" thickBot="1"/>
    <row r="2" spans="3:4" ht="13.5" thickBot="1">
      <c r="C2" s="382" t="s">
        <v>312</v>
      </c>
      <c r="D2" s="383"/>
    </row>
    <row r="4" ht="13.5" thickBot="1"/>
    <row r="5" spans="1:8" ht="13.5" thickBot="1">
      <c r="A5" s="227" t="s">
        <v>315</v>
      </c>
      <c r="B5" s="205" t="s">
        <v>138</v>
      </c>
      <c r="C5" s="206" t="s">
        <v>309</v>
      </c>
      <c r="D5" s="207" t="s">
        <v>51</v>
      </c>
      <c r="E5" s="207" t="s">
        <v>313</v>
      </c>
      <c r="F5" s="207" t="s">
        <v>307</v>
      </c>
      <c r="G5" s="207" t="s">
        <v>314</v>
      </c>
      <c r="H5" s="208" t="s">
        <v>308</v>
      </c>
    </row>
    <row r="6" spans="2:8" ht="12.75">
      <c r="B6" s="202" t="s">
        <v>45</v>
      </c>
      <c r="C6" s="217" t="s">
        <v>21</v>
      </c>
      <c r="D6" s="86">
        <v>244</v>
      </c>
      <c r="E6" s="86" t="s">
        <v>92</v>
      </c>
      <c r="F6" s="86">
        <v>8.5</v>
      </c>
      <c r="G6" s="86" t="s">
        <v>92</v>
      </c>
      <c r="H6" s="216">
        <v>13</v>
      </c>
    </row>
    <row r="7" spans="2:8" ht="12.75">
      <c r="B7" s="203" t="s">
        <v>46</v>
      </c>
      <c r="C7" s="81" t="s">
        <v>21</v>
      </c>
      <c r="D7" s="4">
        <v>233</v>
      </c>
      <c r="E7" s="4" t="s">
        <v>21</v>
      </c>
      <c r="F7" s="215">
        <v>9.7</v>
      </c>
      <c r="G7" s="4" t="s">
        <v>21</v>
      </c>
      <c r="H7" s="176">
        <v>10</v>
      </c>
    </row>
    <row r="8" spans="2:8" ht="12.75">
      <c r="B8" s="203" t="s">
        <v>47</v>
      </c>
      <c r="C8" s="81" t="s">
        <v>29</v>
      </c>
      <c r="D8" s="4">
        <v>215</v>
      </c>
      <c r="E8" s="4" t="s">
        <v>25</v>
      </c>
      <c r="F8" s="4">
        <v>6.7</v>
      </c>
      <c r="G8" s="4" t="s">
        <v>92</v>
      </c>
      <c r="H8" s="176">
        <v>9</v>
      </c>
    </row>
    <row r="9" spans="2:8" ht="12.75">
      <c r="B9" s="203" t="s">
        <v>48</v>
      </c>
      <c r="C9" s="75" t="s">
        <v>21</v>
      </c>
      <c r="D9" s="9">
        <v>268</v>
      </c>
      <c r="E9" s="4" t="s">
        <v>24</v>
      </c>
      <c r="F9" s="4">
        <v>8.5</v>
      </c>
      <c r="G9" s="4" t="s">
        <v>24</v>
      </c>
      <c r="H9" s="176">
        <v>12</v>
      </c>
    </row>
    <row r="10" spans="2:8" ht="12.75">
      <c r="B10" s="203" t="s">
        <v>49</v>
      </c>
      <c r="C10" s="81" t="s">
        <v>21</v>
      </c>
      <c r="D10" s="4">
        <v>233</v>
      </c>
      <c r="E10" s="4" t="s">
        <v>21</v>
      </c>
      <c r="F10" s="4">
        <v>8.7</v>
      </c>
      <c r="G10" s="4" t="s">
        <v>21</v>
      </c>
      <c r="H10" s="176">
        <v>10</v>
      </c>
    </row>
    <row r="11" spans="2:8" ht="12.75">
      <c r="B11" s="203" t="s">
        <v>149</v>
      </c>
      <c r="C11" s="81" t="s">
        <v>24</v>
      </c>
      <c r="D11" s="4">
        <v>221</v>
      </c>
      <c r="E11" s="38" t="s">
        <v>24</v>
      </c>
      <c r="F11" s="201">
        <v>11.1</v>
      </c>
      <c r="G11" s="221" t="s">
        <v>24</v>
      </c>
      <c r="H11" s="222">
        <v>14</v>
      </c>
    </row>
    <row r="12" spans="2:8" ht="12.75">
      <c r="B12" s="203" t="s">
        <v>151</v>
      </c>
      <c r="C12" s="81" t="s">
        <v>24</v>
      </c>
      <c r="D12" s="4">
        <v>202</v>
      </c>
      <c r="E12" s="4" t="s">
        <v>24</v>
      </c>
      <c r="F12" s="4">
        <v>10.6</v>
      </c>
      <c r="G12" s="4" t="s">
        <v>24</v>
      </c>
      <c r="H12" s="176">
        <v>9</v>
      </c>
    </row>
    <row r="13" spans="2:8" ht="12.75">
      <c r="B13" s="203" t="s">
        <v>191</v>
      </c>
      <c r="C13" s="81" t="s">
        <v>21</v>
      </c>
      <c r="D13" s="4">
        <v>172</v>
      </c>
      <c r="E13" s="4" t="s">
        <v>24</v>
      </c>
      <c r="F13" s="4">
        <v>6.6</v>
      </c>
      <c r="G13" s="4" t="s">
        <v>24</v>
      </c>
      <c r="H13" s="176">
        <v>9</v>
      </c>
    </row>
    <row r="14" spans="2:8" ht="13.5" thickBot="1">
      <c r="B14" s="204" t="s">
        <v>228</v>
      </c>
      <c r="C14" s="264" t="s">
        <v>44</v>
      </c>
      <c r="D14" s="225">
        <v>276</v>
      </c>
      <c r="E14" s="354" t="s">
        <v>44</v>
      </c>
      <c r="F14" s="354">
        <v>10.6</v>
      </c>
      <c r="G14" s="224" t="s">
        <v>44</v>
      </c>
      <c r="H14" s="226">
        <v>17</v>
      </c>
    </row>
    <row r="16" ht="13.5" thickBot="1"/>
    <row r="17" spans="1:8" ht="13.5" thickBot="1">
      <c r="A17" s="228" t="s">
        <v>310</v>
      </c>
      <c r="B17" s="211" t="s">
        <v>138</v>
      </c>
      <c r="C17" s="212" t="s">
        <v>309</v>
      </c>
      <c r="D17" s="213" t="s">
        <v>51</v>
      </c>
      <c r="E17" s="213" t="s">
        <v>313</v>
      </c>
      <c r="F17" s="213" t="s">
        <v>307</v>
      </c>
      <c r="G17" s="213" t="s">
        <v>314</v>
      </c>
      <c r="H17" s="214" t="s">
        <v>308</v>
      </c>
    </row>
    <row r="18" spans="2:8" ht="12.75">
      <c r="B18" s="202" t="s">
        <v>45</v>
      </c>
      <c r="C18" s="217" t="s">
        <v>40</v>
      </c>
      <c r="D18" s="86">
        <v>18</v>
      </c>
      <c r="E18" s="86" t="s">
        <v>40</v>
      </c>
      <c r="F18" s="86">
        <v>0.2</v>
      </c>
      <c r="G18" s="73" t="s">
        <v>40</v>
      </c>
      <c r="H18" s="223">
        <v>1</v>
      </c>
    </row>
    <row r="19" spans="2:8" ht="12.75">
      <c r="B19" s="203" t="s">
        <v>46</v>
      </c>
      <c r="C19" s="81" t="s">
        <v>40</v>
      </c>
      <c r="D19" s="4">
        <v>6</v>
      </c>
      <c r="E19" s="4" t="s">
        <v>40</v>
      </c>
      <c r="F19" s="4">
        <v>0.1</v>
      </c>
      <c r="G19" s="4"/>
      <c r="H19" s="176">
        <v>0</v>
      </c>
    </row>
    <row r="20" spans="2:8" ht="12.75">
      <c r="B20" s="203" t="s">
        <v>47</v>
      </c>
      <c r="C20" s="81" t="s">
        <v>40</v>
      </c>
      <c r="D20" s="4">
        <v>47</v>
      </c>
      <c r="E20" s="4" t="s">
        <v>40</v>
      </c>
      <c r="F20" s="4">
        <v>1.6</v>
      </c>
      <c r="G20" s="4"/>
      <c r="H20" s="176">
        <v>0</v>
      </c>
    </row>
    <row r="21" spans="2:8" ht="12.75">
      <c r="B21" s="203" t="s">
        <v>48</v>
      </c>
      <c r="C21" s="81" t="s">
        <v>40</v>
      </c>
      <c r="D21" s="4">
        <v>75</v>
      </c>
      <c r="E21" s="4" t="s">
        <v>40</v>
      </c>
      <c r="F21" s="4">
        <v>2.8</v>
      </c>
      <c r="G21" s="221" t="s">
        <v>40</v>
      </c>
      <c r="H21" s="222">
        <v>1</v>
      </c>
    </row>
    <row r="22" spans="2:8" ht="12.75">
      <c r="B22" s="203" t="s">
        <v>49</v>
      </c>
      <c r="C22" s="81" t="s">
        <v>40</v>
      </c>
      <c r="D22" s="4">
        <v>17</v>
      </c>
      <c r="E22" s="4" t="s">
        <v>40</v>
      </c>
      <c r="F22" s="4">
        <v>0.2</v>
      </c>
      <c r="G22" s="4"/>
      <c r="H22" s="176">
        <v>0</v>
      </c>
    </row>
    <row r="23" spans="2:8" ht="12.75">
      <c r="B23" s="203" t="s">
        <v>149</v>
      </c>
      <c r="C23" s="81" t="s">
        <v>40</v>
      </c>
      <c r="D23" s="4">
        <v>70</v>
      </c>
      <c r="E23" s="4" t="s">
        <v>40</v>
      </c>
      <c r="F23" s="218">
        <v>41519</v>
      </c>
      <c r="G23" s="4"/>
      <c r="H23" s="176">
        <v>0</v>
      </c>
    </row>
    <row r="24" spans="2:8" ht="12.75">
      <c r="B24" s="203" t="s">
        <v>151</v>
      </c>
      <c r="C24" s="219" t="s">
        <v>40</v>
      </c>
      <c r="D24" s="201">
        <v>108</v>
      </c>
      <c r="E24" s="38" t="s">
        <v>40</v>
      </c>
      <c r="F24" s="201">
        <v>4.2</v>
      </c>
      <c r="G24" s="4"/>
      <c r="H24" s="176">
        <v>0</v>
      </c>
    </row>
    <row r="25" spans="2:8" ht="12.75">
      <c r="B25" s="203" t="s">
        <v>191</v>
      </c>
      <c r="C25" s="81" t="s">
        <v>40</v>
      </c>
      <c r="D25" s="4">
        <v>67</v>
      </c>
      <c r="E25" s="4" t="s">
        <v>40</v>
      </c>
      <c r="F25" s="4">
        <v>3</v>
      </c>
      <c r="G25" s="38" t="s">
        <v>193</v>
      </c>
      <c r="H25" s="220">
        <v>2</v>
      </c>
    </row>
    <row r="26" spans="2:8" ht="13.5" thickBot="1">
      <c r="B26" s="204" t="s">
        <v>228</v>
      </c>
      <c r="C26" s="353" t="s">
        <v>40</v>
      </c>
      <c r="D26" s="354">
        <v>99</v>
      </c>
      <c r="E26" s="354" t="s">
        <v>40</v>
      </c>
      <c r="F26" s="354">
        <v>4.1</v>
      </c>
      <c r="G26" s="357" t="s">
        <v>193</v>
      </c>
      <c r="H26" s="226">
        <v>2</v>
      </c>
    </row>
    <row r="29" spans="1:3" ht="12.75">
      <c r="A29" s="315" t="s">
        <v>342</v>
      </c>
      <c r="B29" s="315"/>
      <c r="C29" s="315"/>
    </row>
    <row r="30" spans="1:5" ht="12.75">
      <c r="A30" s="312" t="s">
        <v>345</v>
      </c>
      <c r="B30" s="279" t="s">
        <v>343</v>
      </c>
      <c r="C30" s="279" t="s">
        <v>344</v>
      </c>
      <c r="D30" s="279" t="s">
        <v>51</v>
      </c>
      <c r="E30" s="279" t="s">
        <v>138</v>
      </c>
    </row>
    <row r="31" spans="2:5" ht="12.75">
      <c r="B31" s="196" t="s">
        <v>1</v>
      </c>
      <c r="C31" s="317" t="s">
        <v>44</v>
      </c>
      <c r="D31" s="317">
        <v>276</v>
      </c>
      <c r="E31" s="317" t="s">
        <v>228</v>
      </c>
    </row>
    <row r="32" spans="2:5" ht="12.75">
      <c r="B32" s="2" t="s">
        <v>2</v>
      </c>
      <c r="C32" s="2" t="s">
        <v>21</v>
      </c>
      <c r="D32" s="2">
        <v>268</v>
      </c>
      <c r="E32" s="2" t="s">
        <v>48</v>
      </c>
    </row>
    <row r="33" spans="2:5" ht="12.75">
      <c r="B33" s="2" t="s">
        <v>3</v>
      </c>
      <c r="C33" s="4" t="s">
        <v>24</v>
      </c>
      <c r="D33" s="4">
        <v>254</v>
      </c>
      <c r="E33" s="4" t="s">
        <v>48</v>
      </c>
    </row>
    <row r="34" spans="2:5" ht="12.75">
      <c r="B34" s="4" t="s">
        <v>4</v>
      </c>
      <c r="C34" s="4" t="s">
        <v>21</v>
      </c>
      <c r="D34" s="4">
        <v>244</v>
      </c>
      <c r="E34" s="4" t="s">
        <v>45</v>
      </c>
    </row>
    <row r="35" spans="2:5" ht="12.75">
      <c r="B35" s="4" t="s">
        <v>5</v>
      </c>
      <c r="C35" s="4" t="s">
        <v>92</v>
      </c>
      <c r="D35" s="4">
        <v>236</v>
      </c>
      <c r="E35" s="4" t="s">
        <v>45</v>
      </c>
    </row>
    <row r="36" spans="2:5" ht="12.75">
      <c r="B36" s="4" t="s">
        <v>6</v>
      </c>
      <c r="C36" s="4" t="s">
        <v>21</v>
      </c>
      <c r="D36" s="4">
        <v>233</v>
      </c>
      <c r="E36" s="4" t="s">
        <v>46</v>
      </c>
    </row>
    <row r="37" spans="2:5" ht="12.75">
      <c r="B37" s="2" t="s">
        <v>7</v>
      </c>
      <c r="C37" s="4" t="s">
        <v>21</v>
      </c>
      <c r="D37" s="4">
        <v>233</v>
      </c>
      <c r="E37" s="4" t="s">
        <v>49</v>
      </c>
    </row>
    <row r="38" spans="2:5" ht="12.75">
      <c r="B38" s="4" t="s">
        <v>8</v>
      </c>
      <c r="C38" s="4" t="s">
        <v>24</v>
      </c>
      <c r="D38" s="4">
        <v>227</v>
      </c>
      <c r="E38" s="4" t="s">
        <v>49</v>
      </c>
    </row>
    <row r="39" spans="2:5" ht="12.75">
      <c r="B39" s="2" t="s">
        <v>9</v>
      </c>
      <c r="C39" s="4" t="s">
        <v>24</v>
      </c>
      <c r="D39" s="4">
        <v>221</v>
      </c>
      <c r="E39" s="4" t="s">
        <v>149</v>
      </c>
    </row>
    <row r="40" spans="2:5" ht="12.75">
      <c r="B40" s="196" t="s">
        <v>10</v>
      </c>
      <c r="C40" s="196" t="s">
        <v>207</v>
      </c>
      <c r="D40" s="196">
        <v>220</v>
      </c>
      <c r="E40" s="196" t="s">
        <v>228</v>
      </c>
    </row>
    <row r="41" ht="12.75">
      <c r="D41" s="344"/>
    </row>
    <row r="46" spans="1:5" ht="12.75">
      <c r="A46" s="313" t="s">
        <v>310</v>
      </c>
      <c r="B46" s="284" t="s">
        <v>343</v>
      </c>
      <c r="C46" s="284" t="s">
        <v>344</v>
      </c>
      <c r="D46" s="284" t="s">
        <v>51</v>
      </c>
      <c r="E46" s="284" t="s">
        <v>138</v>
      </c>
    </row>
    <row r="47" spans="2:5" ht="12.75">
      <c r="B47" s="316" t="s">
        <v>1</v>
      </c>
      <c r="C47" s="316" t="s">
        <v>40</v>
      </c>
      <c r="D47" s="316">
        <v>108</v>
      </c>
      <c r="E47" s="316" t="s">
        <v>151</v>
      </c>
    </row>
    <row r="48" spans="2:5" ht="12.75">
      <c r="B48" s="196" t="s">
        <v>2</v>
      </c>
      <c r="C48" s="196" t="s">
        <v>40</v>
      </c>
      <c r="D48" s="196">
        <v>99</v>
      </c>
      <c r="E48" s="196" t="s">
        <v>228</v>
      </c>
    </row>
    <row r="49" spans="2:5" ht="12.75">
      <c r="B49" s="196" t="s">
        <v>3</v>
      </c>
      <c r="C49" s="196" t="s">
        <v>193</v>
      </c>
      <c r="D49" s="196">
        <v>94</v>
      </c>
      <c r="E49" s="196" t="s">
        <v>228</v>
      </c>
    </row>
    <row r="50" spans="2:5" ht="12.75">
      <c r="B50" s="4" t="s">
        <v>4</v>
      </c>
      <c r="C50" s="4" t="s">
        <v>40</v>
      </c>
      <c r="D50" s="4">
        <v>75</v>
      </c>
      <c r="E50" s="4" t="s">
        <v>48</v>
      </c>
    </row>
    <row r="51" spans="2:5" ht="12.75">
      <c r="B51" s="4" t="s">
        <v>5</v>
      </c>
      <c r="C51" s="4" t="s">
        <v>40</v>
      </c>
      <c r="D51" s="4">
        <v>70</v>
      </c>
      <c r="E51" s="4" t="s">
        <v>149</v>
      </c>
    </row>
    <row r="52" spans="2:5" ht="12.75">
      <c r="B52" s="4" t="s">
        <v>6</v>
      </c>
      <c r="C52" s="4" t="s">
        <v>40</v>
      </c>
      <c r="D52" s="4">
        <v>67</v>
      </c>
      <c r="E52" s="4" t="s">
        <v>191</v>
      </c>
    </row>
    <row r="53" spans="2:5" ht="12.75">
      <c r="B53" s="4" t="s">
        <v>7</v>
      </c>
      <c r="C53" s="4" t="s">
        <v>193</v>
      </c>
      <c r="D53" s="4">
        <v>48</v>
      </c>
      <c r="E53" s="4" t="s">
        <v>191</v>
      </c>
    </row>
    <row r="54" spans="2:5" ht="12.75">
      <c r="B54" s="4" t="s">
        <v>8</v>
      </c>
      <c r="C54" s="4" t="s">
        <v>40</v>
      </c>
      <c r="D54" s="4">
        <v>47</v>
      </c>
      <c r="E54" s="4" t="s">
        <v>47</v>
      </c>
    </row>
    <row r="55" spans="2:5" ht="12.75">
      <c r="B55" s="4" t="s">
        <v>9</v>
      </c>
      <c r="C55" s="2" t="s">
        <v>40</v>
      </c>
      <c r="D55" s="2">
        <v>18</v>
      </c>
      <c r="E55" s="2" t="s">
        <v>45</v>
      </c>
    </row>
    <row r="56" spans="2:5" ht="12.75">
      <c r="B56" s="4" t="s">
        <v>10</v>
      </c>
      <c r="C56" s="4" t="s">
        <v>40</v>
      </c>
      <c r="D56" s="4">
        <v>17</v>
      </c>
      <c r="E56" s="4" t="s">
        <v>49</v>
      </c>
    </row>
  </sheetData>
  <sheetProtection/>
  <mergeCells count="1">
    <mergeCell ref="C2:D2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3" sqref="B3"/>
    </sheetView>
  </sheetViews>
  <sheetFormatPr defaultColWidth="9.00390625" defaultRowHeight="12.75"/>
  <sheetData>
    <row r="3" ht="12.75">
      <c r="B3" t="s">
        <v>369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Stapro sro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Panchartek</dc:creator>
  <cp:keywords/>
  <dc:description/>
  <cp:lastModifiedBy>Your User Name</cp:lastModifiedBy>
  <cp:lastPrinted>2013-06-29T08:28:43Z</cp:lastPrinted>
  <dcterms:created xsi:type="dcterms:W3CDTF">2003-09-17T15:47:40Z</dcterms:created>
  <dcterms:modified xsi:type="dcterms:W3CDTF">2013-07-08T09:09:54Z</dcterms:modified>
  <cp:category/>
  <cp:version/>
  <cp:contentType/>
  <cp:contentStatus/>
</cp:coreProperties>
</file>