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11" yWindow="990" windowWidth="16575" windowHeight="7080" activeTab="1"/>
  </bookViews>
  <sheets>
    <sheet name="Body celkem" sheetId="1" r:id="rId1"/>
    <sheet name="Góly celkem" sheetId="2" r:id="rId2"/>
    <sheet name="Rekordy" sheetId="3" r:id="rId3"/>
    <sheet name="Vítězové bodování " sheetId="4" r:id="rId4"/>
    <sheet name="Vítězní střelci" sheetId="5" r:id="rId5"/>
    <sheet name="Rodinné statistiky" sheetId="6" r:id="rId6"/>
  </sheets>
  <definedNames/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N117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10. sezóna probíhá</t>
        </r>
      </text>
    </comment>
  </commentList>
</comments>
</file>

<file path=xl/comments2.xml><?xml version="1.0" encoding="utf-8"?>
<comments xmlns="http://schemas.openxmlformats.org/spreadsheetml/2006/main">
  <authors>
    <author>Your User Name</author>
  </authors>
  <commentList>
    <comment ref="N3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Počet odehraných ukončených sezón</t>
        </r>
      </text>
    </comment>
  </commentList>
</comments>
</file>

<file path=xl/sharedStrings.xml><?xml version="1.0" encoding="utf-8"?>
<sst xmlns="http://schemas.openxmlformats.org/spreadsheetml/2006/main" count="2856" uniqueCount="426">
  <si>
    <t>Hráč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</si>
  <si>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</si>
  <si>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</si>
  <si>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</si>
  <si>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</si>
  <si>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</si>
  <si>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</si>
  <si>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</si>
  <si>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</si>
  <si>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</si>
  <si>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</si>
  <si>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</si>
  <si>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</si>
  <si>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</si>
  <si>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</si>
  <si>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</si>
  <si>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</si>
  <si>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</si>
  <si>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</si>
  <si>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</si>
  <si>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</si>
  <si>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Ivo Panchártek</t>
  </si>
  <si>
    <t>Martin Komár</t>
  </si>
  <si>
    <t>Pavel Mlynář</t>
  </si>
  <si>
    <t>Jan Fárka</t>
  </si>
  <si>
    <t>Pavel Heřman</t>
  </si>
  <si>
    <t>Martin Táborský</t>
  </si>
  <si>
    <t>Radek Salaba</t>
  </si>
  <si>
    <t>Petr Holeček</t>
  </si>
  <si>
    <t>Aleš Andrlík</t>
  </si>
  <si>
    <t>Zbyněk Mlynář</t>
  </si>
  <si>
    <t>Luboš Novák</t>
  </si>
  <si>
    <t>David Komers</t>
  </si>
  <si>
    <t>Michal Ryšina</t>
  </si>
  <si>
    <t>Dan Vodrážka</t>
  </si>
  <si>
    <t>Radek</t>
  </si>
  <si>
    <t>Petr Komenda</t>
  </si>
  <si>
    <t>Radek Kysilka</t>
  </si>
  <si>
    <t>Petr Komers</t>
  </si>
  <si>
    <t>Martin Kor</t>
  </si>
  <si>
    <t>Jana Zárubová</t>
  </si>
  <si>
    <t>Pepa</t>
  </si>
  <si>
    <t>x</t>
  </si>
  <si>
    <t>21.</t>
  </si>
  <si>
    <t>David Záruba</t>
  </si>
  <si>
    <t>2004/2005</t>
  </si>
  <si>
    <t>2005/2006</t>
  </si>
  <si>
    <t>2006/2007</t>
  </si>
  <si>
    <t>2007/2008</t>
  </si>
  <si>
    <t>2008/2009</t>
  </si>
  <si>
    <t>Celkem</t>
  </si>
  <si>
    <t>Góly</t>
  </si>
  <si>
    <t>Body</t>
  </si>
  <si>
    <t>Honza Svoboda</t>
  </si>
  <si>
    <t>Jan Jeník</t>
  </si>
  <si>
    <t>Vlasta</t>
  </si>
  <si>
    <t>Dan</t>
  </si>
  <si>
    <t>Vašek</t>
  </si>
  <si>
    <t>Aleš Franc</t>
  </si>
  <si>
    <t>Tomáš Mazura</t>
  </si>
  <si>
    <t>Honza Mlynář</t>
  </si>
  <si>
    <t>Jan Bičiště</t>
  </si>
  <si>
    <t>Zbyněk Nývlt</t>
  </si>
  <si>
    <t>Jarda Záruba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</si>
  <si>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</si>
  <si>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</si>
  <si>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</si>
  <si>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</si>
  <si>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</si>
  <si>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</si>
  <si>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</si>
  <si>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</si>
  <si>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</si>
  <si>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</si>
  <si>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</si>
  <si>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</si>
  <si>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</si>
  <si>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</si>
  <si>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</si>
  <si>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</si>
  <si>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</si>
  <si>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</si>
  <si>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</si>
  <si>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</si>
  <si>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</si>
  <si>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</si>
  <si>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</si>
  <si>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</si>
  <si>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</si>
  <si>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</si>
  <si>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</si>
  <si>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</si>
  <si>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Pavel Nepovím</t>
  </si>
  <si>
    <t>Mirek</t>
  </si>
  <si>
    <t>Petr Jelínek</t>
  </si>
  <si>
    <t>Jirka Čáp</t>
  </si>
  <si>
    <t>Jirka</t>
  </si>
  <si>
    <t>Petr Krásný</t>
  </si>
  <si>
    <t>Diana</t>
  </si>
  <si>
    <t>Šebo</t>
  </si>
  <si>
    <t>Jarda Brož</t>
  </si>
  <si>
    <t>Aleš I.</t>
  </si>
  <si>
    <t>Fejla</t>
  </si>
  <si>
    <t>Žíla</t>
  </si>
  <si>
    <t>Pavel Podv.</t>
  </si>
  <si>
    <t>Kysla</t>
  </si>
  <si>
    <t>Michal Inf.</t>
  </si>
  <si>
    <t>Petr Inf.</t>
  </si>
  <si>
    <t>Richard Štefanča</t>
  </si>
  <si>
    <t>David Kovář</t>
  </si>
  <si>
    <t>Petr Týč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</si>
  <si>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</si>
  <si>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</si>
  <si>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</si>
  <si>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</si>
  <si>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</si>
  <si>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</si>
  <si>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</si>
  <si>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</si>
  <si>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</si>
  <si>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Lukáš</t>
  </si>
  <si>
    <t>Karel Inf.</t>
  </si>
  <si>
    <t>Dušan</t>
  </si>
  <si>
    <t>Robert Inf.</t>
  </si>
  <si>
    <t>Láďa Picek</t>
  </si>
  <si>
    <t>Martin Šíla</t>
  </si>
  <si>
    <t>Zbyněk Luňáček</t>
  </si>
  <si>
    <t>Ivan Kudrna</t>
  </si>
  <si>
    <t>Iveta Komárová</t>
  </si>
  <si>
    <t>59.</t>
  </si>
  <si>
    <t>60.</t>
  </si>
  <si>
    <t>61.</t>
  </si>
  <si>
    <t>62.</t>
  </si>
  <si>
    <t>63.</t>
  </si>
  <si>
    <t>64.</t>
  </si>
  <si>
    <t>65.</t>
  </si>
  <si>
    <t>66.</t>
  </si>
  <si>
    <t>Luděk Resl</t>
  </si>
  <si>
    <t>Sezóna</t>
  </si>
  <si>
    <t>Gólů v sezóně</t>
  </si>
  <si>
    <t>Součty a průměry</t>
  </si>
  <si>
    <t>Vašek Matoušek</t>
  </si>
  <si>
    <t>Tyčus</t>
  </si>
  <si>
    <t>Michal</t>
  </si>
  <si>
    <t>67.</t>
  </si>
  <si>
    <t>Pavel Nepovím jun.</t>
  </si>
  <si>
    <t>Sezón</t>
  </si>
  <si>
    <t>Průměr/sezónu</t>
  </si>
  <si>
    <t>2009/20010</t>
  </si>
  <si>
    <t>2009/2010</t>
  </si>
  <si>
    <t>20010/2011</t>
  </si>
  <si>
    <t>2010/2011</t>
  </si>
  <si>
    <t>Jakub Resl</t>
  </si>
  <si>
    <t>Ondra Resl</t>
  </si>
  <si>
    <t>Láďa</t>
  </si>
  <si>
    <t>Marek Weber</t>
  </si>
  <si>
    <t>Honzík Sabo</t>
  </si>
  <si>
    <t>Jan Sabo</t>
  </si>
  <si>
    <t>Petr</t>
  </si>
  <si>
    <t>Martin E</t>
  </si>
  <si>
    <t>Martin od Aleše</t>
  </si>
  <si>
    <t>Marek</t>
  </si>
  <si>
    <t>Honza</t>
  </si>
  <si>
    <t>Luboš Mrva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</si>
  <si>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</si>
  <si>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</si>
  <si>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</si>
  <si>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</si>
  <si>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</si>
  <si>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</si>
  <si>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</si>
  <si>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</si>
  <si>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</si>
  <si>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</si>
  <si>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</si>
  <si>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</si>
  <si>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Pepa Hlaváček</t>
  </si>
  <si>
    <t>Zdeněk</t>
  </si>
  <si>
    <t>Míša Košutová</t>
  </si>
  <si>
    <t>Miloň</t>
  </si>
  <si>
    <t>Marek Košut</t>
  </si>
  <si>
    <t>Zdeněk od Heřmana</t>
  </si>
  <si>
    <t>Ota</t>
  </si>
  <si>
    <t>80.</t>
  </si>
  <si>
    <t>81.</t>
  </si>
  <si>
    <t>82.</t>
  </si>
  <si>
    <t>83.</t>
  </si>
  <si>
    <t>84.</t>
  </si>
  <si>
    <t>85.</t>
  </si>
  <si>
    <t>86.</t>
  </si>
  <si>
    <t>87.</t>
  </si>
  <si>
    <t>2011/2012</t>
  </si>
  <si>
    <t>Martin Sláma</t>
  </si>
  <si>
    <t>Nikola Zárubová</t>
  </si>
  <si>
    <t>Radim Kotoulek</t>
  </si>
  <si>
    <t>Honza B. od Mlynáře</t>
  </si>
  <si>
    <t>Ondra Ipser</t>
  </si>
  <si>
    <t>Pavel Jezdinský</t>
  </si>
  <si>
    <t>David Vacek</t>
  </si>
  <si>
    <t>Tomáš od Táborského</t>
  </si>
  <si>
    <t>Miroslav Štolovský</t>
  </si>
  <si>
    <t>Josef Kurčík</t>
  </si>
  <si>
    <t>Helena Karpišová</t>
  </si>
  <si>
    <t>Michal karpiš</t>
  </si>
  <si>
    <t>Matěj Mikula</t>
  </si>
  <si>
    <t>Jan Mikula</t>
  </si>
  <si>
    <t>Pepa Morkes</t>
  </si>
  <si>
    <t>Martin Ročeň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</si>
  <si>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</si>
  <si>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</si>
  <si>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</si>
  <si>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</si>
  <si>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</si>
  <si>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</si>
  <si>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</si>
  <si>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</si>
  <si>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</si>
  <si>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</si>
  <si>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</si>
  <si>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Michal Karpiš</t>
  </si>
  <si>
    <t>99.</t>
  </si>
  <si>
    <t>100.</t>
  </si>
  <si>
    <t>101.</t>
  </si>
  <si>
    <t>Jirka Kareš</t>
  </si>
  <si>
    <t>sezón</t>
  </si>
  <si>
    <t>průměr na sezónu</t>
  </si>
  <si>
    <t>CELKEM</t>
  </si>
  <si>
    <t>Průměr na sezónu</t>
  </si>
  <si>
    <t>2012/2013</t>
  </si>
  <si>
    <t>Olda Mašek</t>
  </si>
  <si>
    <t>Christine Mc Connell</t>
  </si>
  <si>
    <t>Cristine Mc Connell</t>
  </si>
  <si>
    <t>Nutná kontrola součtů</t>
  </si>
  <si>
    <t>102.</t>
  </si>
  <si>
    <t>103.</t>
  </si>
  <si>
    <t>104.</t>
  </si>
  <si>
    <t>Petr Hrubeš</t>
  </si>
  <si>
    <t>Nejlepší osobní výkon hráče</t>
  </si>
  <si>
    <t>jméno</t>
  </si>
  <si>
    <t>počet</t>
  </si>
  <si>
    <t>další</t>
  </si>
  <si>
    <t>Rekord</t>
  </si>
  <si>
    <t>Žena s největším počtem  gólů v sezóně</t>
  </si>
  <si>
    <t>Nejvíce vstřelených gólů v sezóně</t>
  </si>
  <si>
    <t>Nejméně vstřelených gólů v sezóně</t>
  </si>
  <si>
    <t>Jan Fárka, Ivo Panchártek</t>
  </si>
  <si>
    <t>Hráč, který nejčastěji vstřelil více jak 200 gólů v sezóně</t>
  </si>
  <si>
    <t>Sezóna, kdy nejvíce střelců vstřelilo více jak 200 gólů</t>
  </si>
  <si>
    <t>Sezóna, kdy nejvíce střelců vstřelilo více jak 100 gólů</t>
  </si>
  <si>
    <t>Nejvyšší průměr vstřelených gólů na sezónu</t>
  </si>
  <si>
    <t>Žena s nejvyšším průměrem gólů na sezónu</t>
  </si>
  <si>
    <t>Nejčastější vítěz soutěže střelců</t>
  </si>
  <si>
    <t>Nejčastější vítězka soutěže střelkyň</t>
  </si>
  <si>
    <t>R E K O R D Y</t>
  </si>
  <si>
    <t>Nejvíce bodů v sezóně</t>
  </si>
  <si>
    <t>Žena s největším počtem  bodů v sezóně</t>
  </si>
  <si>
    <t>Žena s největším počtem bodů</t>
  </si>
  <si>
    <t>Nejvíce získaných bodů v historii</t>
  </si>
  <si>
    <t>Nejvíce rozdaných bodů v sezóně</t>
  </si>
  <si>
    <t>Nejméně rozdaných bodů v sezóně</t>
  </si>
  <si>
    <t>Hráč, který nejčastěji získal více jak 200 bodů v sezóně</t>
  </si>
  <si>
    <t>2x</t>
  </si>
  <si>
    <t>8x</t>
  </si>
  <si>
    <t>4x</t>
  </si>
  <si>
    <t>3x</t>
  </si>
  <si>
    <t>Sezóna, kdy nejvíce hráčů získalo více jak 200 bodů</t>
  </si>
  <si>
    <t>Sezóna, kdy nejvíce hráčů získalo více jak 100 bodů</t>
  </si>
  <si>
    <t>Nejvyšší průměr získaných bodů na sezónu</t>
  </si>
  <si>
    <t>Žena s nejvyšším průměrem bodů na sezónu</t>
  </si>
  <si>
    <t>Nejčastější vítěz soutěže v bodování</t>
  </si>
  <si>
    <t>Nejčastější vítězka soutěže bodování mezi ženami</t>
  </si>
  <si>
    <t>Nejvíce hracích dnů za sebou bez prohry</t>
  </si>
  <si>
    <t>Nejvíce hracích dnů za sebou bez výhry</t>
  </si>
  <si>
    <t>Nejvíce vstřelených gólů v jednom dni</t>
  </si>
  <si>
    <t>Sledováno od sezóny 2012/2013</t>
  </si>
  <si>
    <t>Nejvíce dnů za sebou bez vstřeleného gólu</t>
  </si>
  <si>
    <t>Nejčastější střelec dne v jedné sezóně</t>
  </si>
  <si>
    <t>Nejčastější hráč dne v jedné sezóně</t>
  </si>
  <si>
    <t>16. ledna 2013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</si>
  <si>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13 000 </t>
    </r>
    <r>
      <rPr>
        <sz val="10"/>
        <rFont val="Arial CE"/>
        <family val="0"/>
      </rPr>
      <t>vstřelil</t>
    </r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</si>
  <si>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12 000 </t>
    </r>
    <r>
      <rPr>
        <sz val="10"/>
        <rFont val="Arial CE"/>
        <family val="0"/>
      </rPr>
      <t>vstřelil</t>
    </r>
  </si>
  <si>
    <t>Nejvíce bodů v jednom dni</t>
  </si>
  <si>
    <t>Počet hráčů, kdy v jednom dni vstřelili 10 a více gólů</t>
  </si>
  <si>
    <t>2 hráči</t>
  </si>
  <si>
    <t>31.10., 7. 1. a  19.12 2012</t>
  </si>
  <si>
    <t>Hráč s největším počtem dnů, kdy v sezóně vstřelil více jak 10 gólů</t>
  </si>
  <si>
    <t>Den, kdy nejvíce hráčů nevyhrálo ani jeden zápas</t>
  </si>
  <si>
    <t>Počet hráčů</t>
  </si>
  <si>
    <t>Počet střelců</t>
  </si>
  <si>
    <t>Sezóna s největším počtem střelců</t>
  </si>
  <si>
    <t>Sezóna s nejmenším počtem střelců</t>
  </si>
  <si>
    <t>Sezóna s největším počtem hráčů</t>
  </si>
  <si>
    <t>Nejvíce odehraných sezón</t>
  </si>
  <si>
    <t>7 hráčů</t>
  </si>
  <si>
    <t>Jiří Kareš</t>
  </si>
  <si>
    <t>9. května 2012</t>
  </si>
  <si>
    <t>Nejvíce bodů</t>
  </si>
  <si>
    <t>Nejlepší bodový průměr</t>
  </si>
  <si>
    <t>Hráč dne</t>
  </si>
  <si>
    <t>Průměr</t>
  </si>
  <si>
    <t>Počet</t>
  </si>
  <si>
    <t>Nejvíce gólů</t>
  </si>
  <si>
    <t>Ženy</t>
  </si>
  <si>
    <t>Přehled vítězů bodování</t>
  </si>
  <si>
    <t>Přehled nejlepší střelců</t>
  </si>
  <si>
    <t>Nejlepší gólpvý průměr</t>
  </si>
  <si>
    <t>Střelec dne</t>
  </si>
  <si>
    <t>Všichni</t>
  </si>
  <si>
    <t>14x</t>
  </si>
  <si>
    <t>Nejčastější střelec dne - ženy v  jedné sezóně</t>
  </si>
  <si>
    <t>Střelec s největším počtem gólů v sezóně</t>
  </si>
  <si>
    <t>Nejlepší střelecký průměr v sezóně</t>
  </si>
  <si>
    <t>Ženský nejleší střelecky průměr v sezóně</t>
  </si>
  <si>
    <t>Nejvíce dnů bez vstřeleného gólu v sezóně</t>
  </si>
  <si>
    <t>Nejvyšší bodový průměr v jedné sezóně</t>
  </si>
  <si>
    <t>Žena s nejvyšším bodovým průměrem v sezóně</t>
  </si>
  <si>
    <t>Žena nejčastěji hráčem dne v jedné sezóně</t>
  </si>
  <si>
    <t>oprava</t>
  </si>
  <si>
    <t>Nejvíce vstřelených gólů v historii</t>
  </si>
  <si>
    <t>sezóna</t>
  </si>
  <si>
    <t>Zdeněk Jirsa</t>
  </si>
  <si>
    <t>11x</t>
  </si>
  <si>
    <t>Karel Fišr</t>
  </si>
  <si>
    <t>Sezóna s nejmenším počtem hráčů</t>
  </si>
  <si>
    <t>Míša Kušutová</t>
  </si>
  <si>
    <t>Počet hráčů, kteří vstřelili více jak 200 gólů v sezóně</t>
  </si>
  <si>
    <t>Počet hráčů, kteří dosáhli více jak 200 bodů v sezóně</t>
  </si>
  <si>
    <t>105.</t>
  </si>
  <si>
    <t>Libor Dvořák</t>
  </si>
  <si>
    <t>2011/2012, 2012/2013</t>
  </si>
  <si>
    <t>Nejlepší střelecké výkony v sézóně</t>
  </si>
  <si>
    <t>Pořadí</t>
  </si>
  <si>
    <t>Střelec</t>
  </si>
  <si>
    <t>Muži</t>
  </si>
  <si>
    <t>Nejlepší bodové výkony v sézóně</t>
  </si>
  <si>
    <t>Hráčka</t>
  </si>
  <si>
    <t>Více jak</t>
  </si>
  <si>
    <t>Jan Fárka, David Záruba</t>
  </si>
  <si>
    <t>2009/2010, 2012/2013</t>
  </si>
  <si>
    <t>hráči nad 200 bodů</t>
  </si>
  <si>
    <t>hráči nad 100 bodů</t>
  </si>
  <si>
    <t>nad 100 gólů v sezoně</t>
  </si>
  <si>
    <t>nad 200 gólů v sezoně</t>
  </si>
  <si>
    <t>Jan Fárka, Ivo Panchártek, Aleš Andrlík, Pavel, Mlynář, Pavel Nepovím,David Záruba, Martin Ročeň</t>
  </si>
  <si>
    <t>Žena s nejvěším počtem gólů v historii</t>
  </si>
  <si>
    <t>106.</t>
  </si>
  <si>
    <t>107.</t>
  </si>
  <si>
    <t>Monika Karbanová</t>
  </si>
  <si>
    <t>Miroslav Theodor</t>
  </si>
  <si>
    <t>16x</t>
  </si>
  <si>
    <t>108.</t>
  </si>
  <si>
    <t>Matyáš Panchártek</t>
  </si>
  <si>
    <t>Pavel Mlynář, Zbyněk Mlynář, David Záruba</t>
  </si>
  <si>
    <t>Nejmladší hráč</t>
  </si>
  <si>
    <t>Nejmladší střelec</t>
  </si>
  <si>
    <t>5. června 2013</t>
  </si>
  <si>
    <t>8 let 6 měsíců 26 dní</t>
  </si>
  <si>
    <t>2013/2014</t>
  </si>
  <si>
    <t>Body za posledních 10 sezón</t>
  </si>
  <si>
    <t>Tabulka střelců za posledních 10 sezón</t>
  </si>
  <si>
    <t>Nejlepší výkon historie či první v průměru za sezónu</t>
  </si>
  <si>
    <t>2. a 3. nejlepší výkon roku či třetí v průměru za sezónu</t>
  </si>
  <si>
    <t>Nejlepší výkon historie a nejlepší střelecký průměr na sezónu</t>
  </si>
  <si>
    <t>Nejlepší výkon roku druhý nejlepší průměr za sezónu</t>
  </si>
  <si>
    <t>2. a 3. nejlepší výkon roku a třetí nejlepší střelecký průměr za sezónu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</si>
  <si>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14 000 </t>
    </r>
    <r>
      <rPr>
        <sz val="10"/>
        <rFont val="Arial CE"/>
        <family val="0"/>
      </rPr>
      <t>vstřelil</t>
    </r>
  </si>
  <si>
    <t>Richard Macko</t>
  </si>
  <si>
    <t>Marek Netolický</t>
  </si>
  <si>
    <t>110.</t>
  </si>
  <si>
    <t>111.</t>
  </si>
  <si>
    <t>Tomáš Slavík</t>
  </si>
  <si>
    <t>109.</t>
  </si>
  <si>
    <t>16. října 2013</t>
  </si>
  <si>
    <t>10 sezón</t>
  </si>
  <si>
    <t>Ugandské bodování</t>
  </si>
  <si>
    <t>Jirka Bednář</t>
  </si>
  <si>
    <t>Nejlepší výkon roku či druhý v průměru za sezónu</t>
  </si>
  <si>
    <t>112.</t>
  </si>
  <si>
    <t>Rosemary Anfield</t>
  </si>
  <si>
    <t>2009/2011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</si>
  <si>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15 000 </t>
    </r>
    <r>
      <rPr>
        <sz val="10"/>
        <rFont val="Arial CE"/>
        <family val="0"/>
      </rPr>
      <t>vstřelil</t>
    </r>
  </si>
  <si>
    <t>16. dubna 2014</t>
  </si>
  <si>
    <t>113.</t>
  </si>
  <si>
    <t>Patrik Záruba</t>
  </si>
  <si>
    <t>David Zárub</t>
  </si>
  <si>
    <t>Panchártkovi</t>
  </si>
  <si>
    <t>Reslovi</t>
  </si>
  <si>
    <t>Komárovi</t>
  </si>
  <si>
    <t>Zárubovi</t>
  </si>
  <si>
    <t>Nepovímovi</t>
  </si>
  <si>
    <t>Rodina</t>
  </si>
  <si>
    <t>BODY</t>
  </si>
  <si>
    <t>Mlynářovi</t>
  </si>
  <si>
    <t>Ivo</t>
  </si>
  <si>
    <t>Matyáš</t>
  </si>
  <si>
    <t>Luděk</t>
  </si>
  <si>
    <t>Onda</t>
  </si>
  <si>
    <t>Jakub</t>
  </si>
  <si>
    <t>Jana</t>
  </si>
  <si>
    <t>David</t>
  </si>
  <si>
    <t>Nikola</t>
  </si>
  <si>
    <t>Jarda</t>
  </si>
  <si>
    <t>Patrik</t>
  </si>
  <si>
    <t>Pavel sen.</t>
  </si>
  <si>
    <t>Pavel jun.</t>
  </si>
  <si>
    <t>Pavel</t>
  </si>
  <si>
    <t>Iveta</t>
  </si>
  <si>
    <t>Martin</t>
  </si>
  <si>
    <t>Zbyněk</t>
  </si>
  <si>
    <t>Mikulovi</t>
  </si>
  <si>
    <t>Jan</t>
  </si>
  <si>
    <t>Matěj</t>
  </si>
  <si>
    <t>Sabo</t>
  </si>
  <si>
    <t>Honzík</t>
  </si>
  <si>
    <t>Karpišovi</t>
  </si>
  <si>
    <t>Helena</t>
  </si>
  <si>
    <t>Košutovi</t>
  </si>
  <si>
    <t>Míša</t>
  </si>
  <si>
    <t>GÓLY</t>
  </si>
  <si>
    <t>Ondra</t>
  </si>
  <si>
    <t>aktivní</t>
  </si>
  <si>
    <t>POŘADÍ</t>
  </si>
  <si>
    <t>4 hráči</t>
  </si>
  <si>
    <t>2008/2009, 2013/2014</t>
  </si>
  <si>
    <t>Sabovi</t>
  </si>
  <si>
    <t>Komersovi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</si>
</sst>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  <numFmt numFmtId="169" formatCode="0.0000"/>
    <numFmt numFmtId="170" formatCode="0.000"/>
    <numFmt numFmtId="171" formatCode="0.000000000"/>
    <numFmt numFmtId="172" formatCode="0.00000000"/>
    <numFmt numFmtId="173" formatCode="0.0000000"/>
    <numFmt numFmtId="174" formatCode="0.000000"/>
    <numFmt numFmtId="175" formatCode="[$¥€-2]\ #\ ##,000_);[Red]\([$€-2]\ #\ ##,000\)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20"/>
      <name val="Arial CE"/>
      <family val="0"/>
    </font>
    <font>
      <b/>
      <sz val="28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trike/>
      <sz val="10"/>
      <name val="Arial CE"/>
      <family val="0"/>
    </font>
    <font>
      <b/>
      <strike/>
      <sz val="10"/>
      <name val="Arial CE"/>
      <family val="0"/>
    </font>
    <font>
      <strike/>
      <sz val="9"/>
      <name val="Arial CE"/>
      <family val="0"/>
    </font>
    <font>
      <b/>
      <strike/>
      <sz val="9"/>
      <name val="Arial CE"/>
      <family val="0"/>
    </font>
    <font>
      <b/>
      <sz val="20"/>
      <name val="Arial CE"/>
      <family val="0"/>
    </font>
    <font>
      <b/>
      <sz val="9"/>
      <name val="Arial CE"/>
      <family val="0"/>
    </font>
    <font>
      <b/>
      <u val="single"/>
      <sz val="10"/>
      <color indexed="10"/>
      <name val="Arial CE"/>
      <family val="0"/>
    </font>
    <font>
      <b/>
      <i/>
      <sz val="10"/>
      <name val="Arial CE"/>
      <family val="0"/>
    </font>
    <font>
      <sz val="6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sz val="12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9"/>
      <name val="Cambria"/>
      <family val="1"/>
    </font>
    <font>
      <strike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339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16" borderId="12" xfId="0" applyFont="1" applyFill="1" applyBorder="1" applyAlignment="1">
      <alignment/>
    </xf>
    <xf numFmtId="0" fontId="4" fillId="16" borderId="12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1" fontId="0" fillId="34" borderId="0" xfId="0" applyNumberFormat="1" applyFill="1" applyAlignment="1">
      <alignment/>
    </xf>
    <xf numFmtId="0" fontId="0" fillId="38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2" fillId="39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39" borderId="0" xfId="0" applyFont="1" applyFill="1" applyAlignment="1">
      <alignment/>
    </xf>
    <xf numFmtId="0" fontId="7" fillId="0" borderId="23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3" fillId="34" borderId="23" xfId="0" applyFont="1" applyFill="1" applyBorder="1" applyAlignment="1">
      <alignment horizontal="center"/>
    </xf>
    <xf numFmtId="0" fontId="0" fillId="10" borderId="0" xfId="0" applyFont="1" applyFill="1" applyAlignment="1">
      <alignment/>
    </xf>
    <xf numFmtId="0" fontId="7" fillId="10" borderId="24" xfId="0" applyFont="1" applyFill="1" applyBorder="1" applyAlignment="1">
      <alignment/>
    </xf>
    <xf numFmtId="0" fontId="7" fillId="10" borderId="0" xfId="0" applyFont="1" applyFill="1" applyAlignment="1">
      <alignment/>
    </xf>
    <xf numFmtId="0" fontId="7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6" borderId="31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32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32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15" fillId="34" borderId="15" xfId="0" applyFont="1" applyFill="1" applyBorder="1" applyAlignment="1">
      <alignment horizontal="center"/>
    </xf>
    <xf numFmtId="0" fontId="4" fillId="34" borderId="36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4" borderId="32" xfId="0" applyFill="1" applyBorder="1" applyAlignment="1">
      <alignment horizontal="center"/>
    </xf>
    <xf numFmtId="0" fontId="0" fillId="4" borderId="32" xfId="0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10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4" fillId="8" borderId="37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0" borderId="32" xfId="0" applyFill="1" applyBorder="1" applyAlignment="1">
      <alignment/>
    </xf>
    <xf numFmtId="0" fontId="3" fillId="0" borderId="10" xfId="0" applyFont="1" applyBorder="1" applyAlignment="1">
      <alignment/>
    </xf>
    <xf numFmtId="0" fontId="3" fillId="40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18" borderId="15" xfId="0" applyFont="1" applyFill="1" applyBorder="1" applyAlignment="1">
      <alignment horizontal="center"/>
    </xf>
    <xf numFmtId="0" fontId="3" fillId="18" borderId="41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3" fillId="18" borderId="30" xfId="0" applyFont="1" applyFill="1" applyBorder="1" applyAlignment="1">
      <alignment horizontal="center"/>
    </xf>
    <xf numFmtId="0" fontId="3" fillId="18" borderId="42" xfId="0" applyFont="1" applyFill="1" applyBorder="1" applyAlignment="1">
      <alignment/>
    </xf>
    <xf numFmtId="0" fontId="0" fillId="18" borderId="43" xfId="0" applyFill="1" applyBorder="1" applyAlignment="1">
      <alignment/>
    </xf>
    <xf numFmtId="0" fontId="3" fillId="13" borderId="15" xfId="0" applyFont="1" applyFill="1" applyBorder="1" applyAlignment="1">
      <alignment horizontal="center"/>
    </xf>
    <xf numFmtId="0" fontId="3" fillId="13" borderId="41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3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9" borderId="3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8" fillId="39" borderId="45" xfId="0" applyFont="1" applyFill="1" applyBorder="1" applyAlignment="1">
      <alignment horizontal="center"/>
    </xf>
    <xf numFmtId="0" fontId="18" fillId="39" borderId="46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10" borderId="21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6" borderId="48" xfId="0" applyFill="1" applyBorder="1" applyAlignment="1">
      <alignment/>
    </xf>
    <xf numFmtId="0" fontId="19" fillId="6" borderId="14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1" fontId="3" fillId="39" borderId="10" xfId="0" applyNumberFormat="1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41" borderId="15" xfId="0" applyFont="1" applyFill="1" applyBorder="1" applyAlignment="1">
      <alignment horizontal="center"/>
    </xf>
    <xf numFmtId="0" fontId="3" fillId="41" borderId="41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/>
    </xf>
    <xf numFmtId="0" fontId="3" fillId="41" borderId="3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7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4" fillId="36" borderId="13" xfId="0" applyNumberFormat="1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42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0" fillId="43" borderId="10" xfId="0" applyFill="1" applyBorder="1" applyAlignment="1">
      <alignment/>
    </xf>
    <xf numFmtId="0" fontId="3" fillId="44" borderId="10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8" fillId="13" borderId="10" xfId="0" applyFont="1" applyFill="1" applyBorder="1" applyAlignment="1">
      <alignment/>
    </xf>
    <xf numFmtId="0" fontId="18" fillId="6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9" borderId="1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14" xfId="0" applyBorder="1" applyAlignment="1">
      <alignment/>
    </xf>
    <xf numFmtId="0" fontId="4" fillId="16" borderId="11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4" borderId="13" xfId="0" applyFill="1" applyBorder="1" applyAlignment="1">
      <alignment horizontal="left"/>
    </xf>
    <xf numFmtId="0" fontId="0" fillId="4" borderId="49" xfId="0" applyFill="1" applyBorder="1" applyAlignment="1">
      <alignment/>
    </xf>
    <xf numFmtId="0" fontId="0" fillId="4" borderId="14" xfId="0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0" fillId="17" borderId="13" xfId="0" applyFill="1" applyBorder="1" applyAlignment="1">
      <alignment/>
    </xf>
    <xf numFmtId="0" fontId="0" fillId="17" borderId="49" xfId="0" applyFill="1" applyBorder="1" applyAlignment="1">
      <alignment/>
    </xf>
    <xf numFmtId="0" fontId="0" fillId="17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1" fontId="4" fillId="16" borderId="51" xfId="0" applyNumberFormat="1" applyFont="1" applyFill="1" applyBorder="1" applyAlignment="1">
      <alignment horizontal="center"/>
    </xf>
    <xf numFmtId="0" fontId="4" fillId="16" borderId="52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1" fillId="6" borderId="14" xfId="0" applyFont="1" applyFill="1" applyBorder="1" applyAlignment="1">
      <alignment horizontal="center"/>
    </xf>
    <xf numFmtId="0" fontId="21" fillId="16" borderId="10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39" borderId="45" xfId="0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32" xfId="0" applyFont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0" borderId="39" xfId="0" applyFont="1" applyBorder="1" applyAlignment="1">
      <alignment/>
    </xf>
    <xf numFmtId="0" fontId="7" fillId="0" borderId="5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1" xfId="0" applyFill="1" applyBorder="1" applyAlignment="1">
      <alignment horizontal="center"/>
    </xf>
    <xf numFmtId="164" fontId="0" fillId="38" borderId="0" xfId="0" applyNumberFormat="1" applyFont="1" applyFill="1" applyAlignment="1">
      <alignment horizontal="center"/>
    </xf>
    <xf numFmtId="0" fontId="13" fillId="0" borderId="23" xfId="0" applyFont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1" fontId="3" fillId="45" borderId="10" xfId="0" applyNumberFormat="1" applyFont="1" applyFill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25" fillId="46" borderId="61" xfId="0" applyFont="1" applyFill="1" applyBorder="1" applyAlignment="1">
      <alignment/>
    </xf>
    <xf numFmtId="0" fontId="0" fillId="46" borderId="62" xfId="0" applyFill="1" applyBorder="1" applyAlignment="1">
      <alignment/>
    </xf>
    <xf numFmtId="0" fontId="0" fillId="0" borderId="28" xfId="0" applyFont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5" fillId="7" borderId="10" xfId="0" applyFont="1" applyFill="1" applyBorder="1" applyAlignment="1">
      <alignment horizontal="center"/>
    </xf>
    <xf numFmtId="0" fontId="46" fillId="7" borderId="10" xfId="0" applyFon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7" borderId="23" xfId="0" applyFont="1" applyFill="1" applyBorder="1" applyAlignment="1">
      <alignment/>
    </xf>
    <xf numFmtId="1" fontId="7" fillId="7" borderId="25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12" fillId="34" borderId="2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39" borderId="0" xfId="0" applyFill="1" applyAlignment="1">
      <alignment/>
    </xf>
    <xf numFmtId="1" fontId="3" fillId="37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3" fillId="7" borderId="10" xfId="0" applyFont="1" applyFill="1" applyBorder="1" applyAlignment="1">
      <alignment/>
    </xf>
    <xf numFmtId="0" fontId="7" fillId="7" borderId="2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1" fillId="34" borderId="47" xfId="0" applyFont="1" applyFill="1" applyBorder="1" applyAlignment="1">
      <alignment horizontal="center"/>
    </xf>
    <xf numFmtId="0" fontId="7" fillId="7" borderId="56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13" fillId="7" borderId="54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0" fillId="35" borderId="21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0" fillId="7" borderId="21" xfId="0" applyFont="1" applyFill="1" applyBorder="1" applyAlignment="1">
      <alignment/>
    </xf>
    <xf numFmtId="0" fontId="0" fillId="7" borderId="21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7" fillId="7" borderId="5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5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9" borderId="42" xfId="0" applyFont="1" applyFill="1" applyBorder="1" applyAlignment="1">
      <alignment/>
    </xf>
    <xf numFmtId="0" fontId="4" fillId="9" borderId="43" xfId="0" applyFont="1" applyFill="1" applyBorder="1" applyAlignment="1">
      <alignment/>
    </xf>
    <xf numFmtId="0" fontId="0" fillId="0" borderId="28" xfId="0" applyBorder="1" applyAlignment="1">
      <alignment/>
    </xf>
    <xf numFmtId="0" fontId="3" fillId="44" borderId="36" xfId="0" applyFont="1" applyFill="1" applyBorder="1" applyAlignment="1">
      <alignment/>
    </xf>
    <xf numFmtId="0" fontId="0" fillId="44" borderId="28" xfId="0" applyFill="1" applyBorder="1" applyAlignment="1">
      <alignment/>
    </xf>
    <xf numFmtId="0" fontId="3" fillId="0" borderId="63" xfId="0" applyFont="1" applyBorder="1" applyAlignment="1">
      <alignment/>
    </xf>
    <xf numFmtId="0" fontId="0" fillId="0" borderId="63" xfId="0" applyBorder="1" applyAlignment="1">
      <alignment/>
    </xf>
    <xf numFmtId="0" fontId="3" fillId="44" borderId="36" xfId="0" applyFont="1" applyFill="1" applyBorder="1" applyAlignment="1">
      <alignment/>
    </xf>
    <xf numFmtId="0" fontId="3" fillId="44" borderId="28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3" fillId="2" borderId="13" xfId="0" applyFont="1" applyFill="1" applyBorder="1" applyAlignment="1">
      <alignment horizontal="center"/>
    </xf>
    <xf numFmtId="1" fontId="3" fillId="39" borderId="13" xfId="0" applyNumberFormat="1" applyFont="1" applyFill="1" applyBorder="1" applyAlignment="1">
      <alignment/>
    </xf>
    <xf numFmtId="1" fontId="3" fillId="47" borderId="13" xfId="0" applyNumberFormat="1" applyFont="1" applyFill="1" applyBorder="1" applyAlignment="1">
      <alignment/>
    </xf>
    <xf numFmtId="1" fontId="3" fillId="34" borderId="13" xfId="0" applyNumberFormat="1" applyFont="1" applyFill="1" applyBorder="1" applyAlignment="1">
      <alignment/>
    </xf>
    <xf numFmtId="1" fontId="0" fillId="0" borderId="49" xfId="0" applyNumberFormat="1" applyBorder="1" applyAlignment="1">
      <alignment/>
    </xf>
    <xf numFmtId="1" fontId="0" fillId="0" borderId="49" xfId="0" applyNumberFormat="1" applyFill="1" applyBorder="1" applyAlignment="1">
      <alignment/>
    </xf>
    <xf numFmtId="1" fontId="3" fillId="47" borderId="13" xfId="0" applyNumberFormat="1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0" fillId="46" borderId="64" xfId="0" applyFill="1" applyBorder="1" applyAlignment="1">
      <alignment/>
    </xf>
    <xf numFmtId="164" fontId="3" fillId="39" borderId="13" xfId="0" applyNumberFormat="1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34" borderId="65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9" borderId="65" xfId="0" applyFont="1" applyFill="1" applyBorder="1" applyAlignment="1">
      <alignment horizontal="center"/>
    </xf>
    <xf numFmtId="0" fontId="3" fillId="39" borderId="3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7" borderId="66" xfId="0" applyFont="1" applyFill="1" applyBorder="1" applyAlignment="1">
      <alignment/>
    </xf>
    <xf numFmtId="0" fontId="3" fillId="7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/>
    </xf>
    <xf numFmtId="0" fontId="3" fillId="7" borderId="4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4" fontId="0" fillId="16" borderId="10" xfId="0" applyNumberFormat="1" applyFill="1" applyBorder="1" applyAlignment="1">
      <alignment horizontal="center"/>
    </xf>
    <xf numFmtId="0" fontId="16" fillId="38" borderId="2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13" fillId="0" borderId="49" xfId="0" applyFont="1" applyFill="1" applyBorder="1" applyAlignment="1">
      <alignment horizontal="center"/>
    </xf>
    <xf numFmtId="0" fontId="14" fillId="38" borderId="22" xfId="0" applyFont="1" applyFill="1" applyBorder="1" applyAlignment="1">
      <alignment horizontal="center"/>
    </xf>
    <xf numFmtId="0" fontId="22" fillId="0" borderId="4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22" fillId="0" borderId="53" xfId="0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9" borderId="39" xfId="0" applyFill="1" applyBorder="1" applyAlignment="1">
      <alignment/>
    </xf>
    <xf numFmtId="0" fontId="3" fillId="39" borderId="14" xfId="0" applyFont="1" applyFill="1" applyBorder="1" applyAlignment="1">
      <alignment horizontal="center"/>
    </xf>
    <xf numFmtId="0" fontId="3" fillId="39" borderId="46" xfId="0" applyFont="1" applyFill="1" applyBorder="1" applyAlignment="1">
      <alignment horizontal="center"/>
    </xf>
    <xf numFmtId="0" fontId="18" fillId="39" borderId="53" xfId="0" applyFont="1" applyFill="1" applyBorder="1" applyAlignment="1">
      <alignment horizontal="center"/>
    </xf>
    <xf numFmtId="0" fontId="3" fillId="39" borderId="53" xfId="0" applyFont="1" applyFill="1" applyBorder="1" applyAlignment="1">
      <alignment horizontal="center"/>
    </xf>
    <xf numFmtId="1" fontId="0" fillId="43" borderId="50" xfId="0" applyNumberFormat="1" applyFill="1" applyBorder="1" applyAlignment="1">
      <alignment/>
    </xf>
    <xf numFmtId="0" fontId="0" fillId="43" borderId="13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1" fontId="0" fillId="43" borderId="49" xfId="0" applyNumberFormat="1" applyFill="1" applyBorder="1" applyAlignment="1">
      <alignment/>
    </xf>
    <xf numFmtId="1" fontId="0" fillId="43" borderId="0" xfId="0" applyNumberFormat="1" applyFill="1" applyAlignment="1">
      <alignment/>
    </xf>
    <xf numFmtId="0" fontId="3" fillId="19" borderId="13" xfId="0" applyFont="1" applyFill="1" applyBorder="1" applyAlignment="1">
      <alignment horizontal="center"/>
    </xf>
    <xf numFmtId="0" fontId="3" fillId="19" borderId="49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19" borderId="14" xfId="0" applyFont="1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3" fillId="18" borderId="42" xfId="0" applyFont="1" applyFill="1" applyBorder="1" applyAlignment="1">
      <alignment horizontal="center"/>
    </xf>
    <xf numFmtId="0" fontId="3" fillId="18" borderId="43" xfId="0" applyFont="1" applyFill="1" applyBorder="1" applyAlignment="1">
      <alignment horizontal="center"/>
    </xf>
    <xf numFmtId="0" fontId="26" fillId="2" borderId="64" xfId="0" applyFont="1" applyFill="1" applyBorder="1" applyAlignment="1">
      <alignment horizontal="center"/>
    </xf>
    <xf numFmtId="0" fontId="26" fillId="2" borderId="67" xfId="0" applyFont="1" applyFill="1" applyBorder="1" applyAlignment="1">
      <alignment horizontal="center"/>
    </xf>
    <xf numFmtId="0" fontId="26" fillId="34" borderId="64" xfId="0" applyFont="1" applyFill="1" applyBorder="1" applyAlignment="1">
      <alignment horizontal="center"/>
    </xf>
    <xf numFmtId="0" fontId="26" fillId="34" borderId="67" xfId="0" applyFont="1" applyFill="1" applyBorder="1" applyAlignment="1">
      <alignment horizontal="center"/>
    </xf>
    <xf numFmtId="0" fontId="26" fillId="39" borderId="64" xfId="0" applyFont="1" applyFill="1" applyBorder="1" applyAlignment="1">
      <alignment horizontal="center"/>
    </xf>
    <xf numFmtId="0" fontId="26" fillId="39" borderId="67" xfId="0" applyFont="1" applyFill="1" applyBorder="1" applyAlignment="1">
      <alignment horizontal="center"/>
    </xf>
    <xf numFmtId="0" fontId="26" fillId="2" borderId="68" xfId="0" applyFont="1" applyFill="1" applyBorder="1" applyAlignment="1">
      <alignment horizontal="center"/>
    </xf>
    <xf numFmtId="0" fontId="26" fillId="34" borderId="6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zoomScale="80" zoomScaleNormal="80" zoomScalePageLayoutView="0" workbookViewId="0" topLeftCell="A1">
      <selection activeCell="M18" sqref="M18"/>
    </sheetView>
  </sheetViews>
  <sheetFormatPr defaultColWidth="9.00390625" defaultRowHeight="12.75"/>
  <cols>
    <col min="1" max="1" width="4.625" style="0" customWidth="1"/>
    <col min="2" max="2" width="19.125" style="0" customWidth="1"/>
    <col min="3" max="6" width="9.625" style="0" bestFit="1" customWidth="1"/>
    <col min="7" max="8" width="9.625" style="0" customWidth="1"/>
    <col min="9" max="9" width="9.625" style="0" bestFit="1" customWidth="1"/>
    <col min="10" max="12" width="9.625" style="0" customWidth="1"/>
    <col min="13" max="13" width="14.875" style="3" bestFit="1" customWidth="1"/>
    <col min="14" max="14" width="6.75390625" style="1" bestFit="1" customWidth="1"/>
    <col min="15" max="15" width="15.75390625" style="0" customWidth="1"/>
    <col min="16" max="16" width="4.375" style="0" customWidth="1"/>
    <col min="17" max="17" width="4.25390625" style="0" customWidth="1"/>
  </cols>
  <sheetData>
    <row r="1" spans="2:12" ht="36.75">
      <c r="B1" s="20" t="s">
        <v>358</v>
      </c>
      <c r="L1" s="355"/>
    </row>
    <row r="2" spans="2:17" ht="26.25">
      <c r="B2" s="13" t="s">
        <v>52</v>
      </c>
      <c r="C2" s="452" t="s">
        <v>138</v>
      </c>
      <c r="D2" s="453"/>
      <c r="E2" s="453"/>
      <c r="F2" s="453"/>
      <c r="G2" s="453"/>
      <c r="H2" s="453"/>
      <c r="I2" s="453"/>
      <c r="J2" s="453"/>
      <c r="K2" s="453"/>
      <c r="L2" s="454"/>
      <c r="M2" s="449" t="s">
        <v>140</v>
      </c>
      <c r="N2" s="450"/>
      <c r="O2" s="450"/>
      <c r="P2" s="451" t="s">
        <v>336</v>
      </c>
      <c r="Q2" s="451"/>
    </row>
    <row r="3" spans="2:17" ht="16.5" thickBot="1">
      <c r="B3" s="5" t="s">
        <v>0</v>
      </c>
      <c r="C3" s="5" t="s">
        <v>45</v>
      </c>
      <c r="D3" s="5" t="s">
        <v>46</v>
      </c>
      <c r="E3" s="5" t="s">
        <v>47</v>
      </c>
      <c r="F3" s="45" t="s">
        <v>48</v>
      </c>
      <c r="G3" s="5" t="s">
        <v>49</v>
      </c>
      <c r="H3" s="5" t="s">
        <v>149</v>
      </c>
      <c r="I3" s="5" t="s">
        <v>151</v>
      </c>
      <c r="J3" s="5" t="s">
        <v>191</v>
      </c>
      <c r="K3" s="5" t="s">
        <v>228</v>
      </c>
      <c r="L3" s="278" t="s">
        <v>357</v>
      </c>
      <c r="M3" s="14" t="s">
        <v>50</v>
      </c>
      <c r="N3" s="5" t="s">
        <v>146</v>
      </c>
      <c r="O3" s="208" t="s">
        <v>147</v>
      </c>
      <c r="P3" s="225">
        <v>200</v>
      </c>
      <c r="Q3" s="225">
        <v>100</v>
      </c>
    </row>
    <row r="4" spans="1:19" s="7" customFormat="1" ht="16.5" thickBot="1">
      <c r="A4" s="16" t="s">
        <v>1</v>
      </c>
      <c r="B4" s="11" t="s">
        <v>21</v>
      </c>
      <c r="C4" s="18">
        <v>190</v>
      </c>
      <c r="D4" s="18">
        <v>130</v>
      </c>
      <c r="E4" s="43">
        <v>186</v>
      </c>
      <c r="F4" s="46">
        <v>193</v>
      </c>
      <c r="G4" s="44">
        <v>173</v>
      </c>
      <c r="H4" s="18">
        <v>146</v>
      </c>
      <c r="I4" s="9">
        <v>91</v>
      </c>
      <c r="J4" s="18">
        <v>133</v>
      </c>
      <c r="K4" s="47">
        <v>157</v>
      </c>
      <c r="L4" s="9">
        <v>151</v>
      </c>
      <c r="M4" s="26">
        <f aca="true" t="shared" si="0" ref="M4:M35">SUM(C4:L4)</f>
        <v>1550</v>
      </c>
      <c r="N4" s="17">
        <f aca="true" t="shared" si="1" ref="N4:N35">COUNTIF(C4:L4,"&gt;0")</f>
        <v>10</v>
      </c>
      <c r="O4" s="401">
        <f aca="true" t="shared" si="2" ref="O4:O35">M4/N4</f>
        <v>155</v>
      </c>
      <c r="P4" s="219">
        <f aca="true" t="shared" si="3" ref="P4:P35">COUNTIF(C4:L4,"&gt;=200")</f>
        <v>0</v>
      </c>
      <c r="Q4" s="356">
        <f aca="true" t="shared" si="4" ref="Q4:Q35">COUNTIF(C4:L4,"&gt;=100")</f>
        <v>9</v>
      </c>
      <c r="R4" s="83"/>
      <c r="S4" s="7" t="s">
        <v>360</v>
      </c>
    </row>
    <row r="5" spans="1:19" s="7" customFormat="1" ht="16.5" thickBot="1">
      <c r="A5" s="16" t="s">
        <v>2</v>
      </c>
      <c r="B5" s="11" t="s">
        <v>24</v>
      </c>
      <c r="C5" s="9">
        <v>142</v>
      </c>
      <c r="D5" s="9">
        <v>84</v>
      </c>
      <c r="E5" s="47">
        <v>95</v>
      </c>
      <c r="F5" s="46">
        <v>178</v>
      </c>
      <c r="G5" s="49">
        <v>160</v>
      </c>
      <c r="H5" s="9">
        <v>134</v>
      </c>
      <c r="I5" s="9">
        <v>111</v>
      </c>
      <c r="J5" s="16">
        <v>120</v>
      </c>
      <c r="K5" s="47">
        <v>136</v>
      </c>
      <c r="L5" s="271">
        <v>178</v>
      </c>
      <c r="M5" s="26">
        <f t="shared" si="0"/>
        <v>1338</v>
      </c>
      <c r="N5" s="17">
        <f t="shared" si="1"/>
        <v>10</v>
      </c>
      <c r="O5" s="261">
        <f t="shared" si="2"/>
        <v>133.8</v>
      </c>
      <c r="P5" s="219">
        <f t="shared" si="3"/>
        <v>0</v>
      </c>
      <c r="Q5" s="196">
        <f t="shared" si="4"/>
        <v>8</v>
      </c>
      <c r="R5" s="40"/>
      <c r="S5" s="7" t="s">
        <v>376</v>
      </c>
    </row>
    <row r="6" spans="1:19" s="7" customFormat="1" ht="16.5" thickBot="1">
      <c r="A6" s="16" t="s">
        <v>3</v>
      </c>
      <c r="B6" s="19" t="s">
        <v>23</v>
      </c>
      <c r="C6" s="9">
        <v>38</v>
      </c>
      <c r="D6" s="9">
        <v>94</v>
      </c>
      <c r="E6" s="9">
        <v>122</v>
      </c>
      <c r="F6" s="52">
        <v>218</v>
      </c>
      <c r="G6" s="77">
        <v>229</v>
      </c>
      <c r="H6" s="48">
        <v>41</v>
      </c>
      <c r="I6" s="18">
        <v>152</v>
      </c>
      <c r="J6" s="9">
        <v>90</v>
      </c>
      <c r="K6" s="47">
        <v>61</v>
      </c>
      <c r="L6" s="9">
        <v>29</v>
      </c>
      <c r="M6" s="26">
        <f t="shared" si="0"/>
        <v>1074</v>
      </c>
      <c r="N6" s="17">
        <f t="shared" si="1"/>
        <v>10</v>
      </c>
      <c r="O6" s="221">
        <f t="shared" si="2"/>
        <v>107.4</v>
      </c>
      <c r="P6" s="196">
        <f t="shared" si="3"/>
        <v>2</v>
      </c>
      <c r="Q6" s="219">
        <f t="shared" si="4"/>
        <v>4</v>
      </c>
      <c r="R6" s="41"/>
      <c r="S6" s="7" t="s">
        <v>361</v>
      </c>
    </row>
    <row r="7" spans="1:19" s="7" customFormat="1" ht="16.5" thickBot="1">
      <c r="A7" s="154" t="s">
        <v>4</v>
      </c>
      <c r="B7" s="25" t="s">
        <v>40</v>
      </c>
      <c r="C7" s="9">
        <v>15</v>
      </c>
      <c r="D7" s="9">
        <v>20</v>
      </c>
      <c r="E7" s="54">
        <v>134</v>
      </c>
      <c r="F7" s="183">
        <v>131</v>
      </c>
      <c r="G7" s="51">
        <v>29</v>
      </c>
      <c r="H7" s="9">
        <v>120</v>
      </c>
      <c r="I7" s="16">
        <v>122</v>
      </c>
      <c r="J7" s="9">
        <v>97</v>
      </c>
      <c r="K7" s="271">
        <v>169</v>
      </c>
      <c r="L7" s="271">
        <v>175</v>
      </c>
      <c r="M7" s="26">
        <f t="shared" si="0"/>
        <v>1012</v>
      </c>
      <c r="N7" s="17">
        <f t="shared" si="1"/>
        <v>10</v>
      </c>
      <c r="O7" s="221">
        <f t="shared" si="2"/>
        <v>101.2</v>
      </c>
      <c r="P7" s="219">
        <f t="shared" si="3"/>
        <v>0</v>
      </c>
      <c r="Q7" s="259">
        <f t="shared" si="4"/>
        <v>6</v>
      </c>
      <c r="R7" s="218">
        <v>100</v>
      </c>
      <c r="S7" s="7" t="s">
        <v>237</v>
      </c>
    </row>
    <row r="8" spans="1:18" s="7" customFormat="1" ht="16.5" thickBot="1">
      <c r="A8" s="16" t="s">
        <v>5</v>
      </c>
      <c r="B8" s="11" t="s">
        <v>26</v>
      </c>
      <c r="C8" s="9">
        <v>76</v>
      </c>
      <c r="D8" s="47">
        <v>45</v>
      </c>
      <c r="E8" s="183">
        <v>96</v>
      </c>
      <c r="F8" s="51">
        <v>75</v>
      </c>
      <c r="G8" s="9">
        <v>88</v>
      </c>
      <c r="H8" s="9">
        <v>87</v>
      </c>
      <c r="I8" s="9">
        <v>85</v>
      </c>
      <c r="J8" s="330">
        <v>115</v>
      </c>
      <c r="K8" s="47">
        <v>108</v>
      </c>
      <c r="L8" s="9">
        <v>126</v>
      </c>
      <c r="M8" s="26">
        <f t="shared" si="0"/>
        <v>901</v>
      </c>
      <c r="N8" s="17">
        <f t="shared" si="1"/>
        <v>10</v>
      </c>
      <c r="O8" s="221">
        <f t="shared" si="2"/>
        <v>90.1</v>
      </c>
      <c r="P8" s="219">
        <f t="shared" si="3"/>
        <v>0</v>
      </c>
      <c r="Q8" s="219">
        <f t="shared" si="4"/>
        <v>3</v>
      </c>
      <c r="R8" s="42"/>
    </row>
    <row r="9" spans="1:19" s="7" customFormat="1" ht="16.5" thickBot="1">
      <c r="A9" s="16" t="s">
        <v>6</v>
      </c>
      <c r="B9" s="11" t="s">
        <v>22</v>
      </c>
      <c r="C9" s="9">
        <v>133</v>
      </c>
      <c r="D9" s="47">
        <v>95</v>
      </c>
      <c r="E9" s="183">
        <v>116</v>
      </c>
      <c r="F9" s="329">
        <v>166</v>
      </c>
      <c r="G9" s="9">
        <v>116</v>
      </c>
      <c r="H9" s="16">
        <v>143</v>
      </c>
      <c r="I9" s="9">
        <v>51</v>
      </c>
      <c r="J9" s="55" t="s">
        <v>42</v>
      </c>
      <c r="K9" s="47" t="s">
        <v>42</v>
      </c>
      <c r="L9" s="9" t="s">
        <v>42</v>
      </c>
      <c r="M9" s="26">
        <f t="shared" si="0"/>
        <v>820</v>
      </c>
      <c r="N9" s="17">
        <f t="shared" si="1"/>
        <v>7</v>
      </c>
      <c r="O9" s="221">
        <f t="shared" si="2"/>
        <v>117.14285714285714</v>
      </c>
      <c r="P9" s="219">
        <f t="shared" si="3"/>
        <v>0</v>
      </c>
      <c r="Q9" s="259">
        <f t="shared" si="4"/>
        <v>5</v>
      </c>
      <c r="S9" s="299"/>
    </row>
    <row r="10" spans="1:17" s="7" customFormat="1" ht="16.5" thickBot="1">
      <c r="A10" s="16" t="s">
        <v>7</v>
      </c>
      <c r="B10" s="11" t="s">
        <v>29</v>
      </c>
      <c r="C10" s="9" t="s">
        <v>42</v>
      </c>
      <c r="D10" s="9" t="s">
        <v>42</v>
      </c>
      <c r="E10" s="185">
        <v>188</v>
      </c>
      <c r="F10" s="9">
        <v>146</v>
      </c>
      <c r="G10" s="55">
        <v>142</v>
      </c>
      <c r="H10" s="16">
        <v>139</v>
      </c>
      <c r="I10" s="47">
        <v>68</v>
      </c>
      <c r="J10" s="183">
        <v>53</v>
      </c>
      <c r="K10" s="272" t="s">
        <v>42</v>
      </c>
      <c r="L10" s="9" t="s">
        <v>42</v>
      </c>
      <c r="M10" s="26">
        <f t="shared" si="0"/>
        <v>736</v>
      </c>
      <c r="N10" s="17">
        <f t="shared" si="1"/>
        <v>6</v>
      </c>
      <c r="O10" s="210">
        <f t="shared" si="2"/>
        <v>122.66666666666667</v>
      </c>
      <c r="P10" s="219">
        <f t="shared" si="3"/>
        <v>0</v>
      </c>
      <c r="Q10" s="219">
        <f t="shared" si="4"/>
        <v>4</v>
      </c>
    </row>
    <row r="11" spans="1:17" s="7" customFormat="1" ht="16.5" thickBot="1">
      <c r="A11" s="16" t="s">
        <v>8</v>
      </c>
      <c r="B11" s="11" t="s">
        <v>30</v>
      </c>
      <c r="C11" s="55" t="s">
        <v>42</v>
      </c>
      <c r="D11" s="9" t="s">
        <v>42</v>
      </c>
      <c r="E11" s="9">
        <v>134</v>
      </c>
      <c r="F11" s="43">
        <v>178</v>
      </c>
      <c r="G11" s="46">
        <v>200</v>
      </c>
      <c r="H11" s="48">
        <v>133</v>
      </c>
      <c r="I11" s="9" t="s">
        <v>42</v>
      </c>
      <c r="J11" s="50" t="s">
        <v>42</v>
      </c>
      <c r="K11" s="47">
        <v>19</v>
      </c>
      <c r="L11" s="9" t="s">
        <v>42</v>
      </c>
      <c r="M11" s="26">
        <f t="shared" si="0"/>
        <v>664</v>
      </c>
      <c r="N11" s="17">
        <f t="shared" si="1"/>
        <v>5</v>
      </c>
      <c r="O11" s="313">
        <f t="shared" si="2"/>
        <v>132.8</v>
      </c>
      <c r="P11" s="259">
        <f t="shared" si="3"/>
        <v>1</v>
      </c>
      <c r="Q11" s="219">
        <f t="shared" si="4"/>
        <v>4</v>
      </c>
    </row>
    <row r="12" spans="1:17" s="7" customFormat="1" ht="16.5" thickBot="1">
      <c r="A12" s="16" t="s">
        <v>9</v>
      </c>
      <c r="B12" s="56" t="s">
        <v>28</v>
      </c>
      <c r="C12" s="183">
        <v>80</v>
      </c>
      <c r="D12" s="48">
        <v>77</v>
      </c>
      <c r="E12" s="9">
        <v>9</v>
      </c>
      <c r="F12" s="9">
        <v>12</v>
      </c>
      <c r="G12" s="50">
        <v>52</v>
      </c>
      <c r="H12" s="9">
        <v>71</v>
      </c>
      <c r="I12" s="186">
        <v>139</v>
      </c>
      <c r="J12" s="9">
        <v>100</v>
      </c>
      <c r="K12" s="47">
        <v>81</v>
      </c>
      <c r="L12" s="9">
        <v>39</v>
      </c>
      <c r="M12" s="26">
        <f t="shared" si="0"/>
        <v>660</v>
      </c>
      <c r="N12" s="17">
        <f t="shared" si="1"/>
        <v>10</v>
      </c>
      <c r="O12" s="221">
        <f t="shared" si="2"/>
        <v>66</v>
      </c>
      <c r="P12" s="219">
        <f t="shared" si="3"/>
        <v>0</v>
      </c>
      <c r="Q12" s="219">
        <f t="shared" si="4"/>
        <v>2</v>
      </c>
    </row>
    <row r="13" spans="1:17" s="7" customFormat="1" ht="16.5" thickBot="1">
      <c r="A13" s="99" t="s">
        <v>10</v>
      </c>
      <c r="B13" s="89" t="s">
        <v>25</v>
      </c>
      <c r="C13" s="197">
        <v>143</v>
      </c>
      <c r="D13" s="90">
        <v>79</v>
      </c>
      <c r="E13" s="90">
        <v>119</v>
      </c>
      <c r="F13" s="90">
        <v>55</v>
      </c>
      <c r="G13" s="90">
        <v>96</v>
      </c>
      <c r="H13" s="91">
        <v>128</v>
      </c>
      <c r="I13" s="198" t="s">
        <v>42</v>
      </c>
      <c r="J13" s="199" t="s">
        <v>42</v>
      </c>
      <c r="K13" s="273" t="s">
        <v>42</v>
      </c>
      <c r="L13" s="273" t="s">
        <v>42</v>
      </c>
      <c r="M13" s="26">
        <f t="shared" si="0"/>
        <v>620</v>
      </c>
      <c r="N13" s="17">
        <f t="shared" si="1"/>
        <v>6</v>
      </c>
      <c r="O13" s="222">
        <f t="shared" si="2"/>
        <v>103.33333333333333</v>
      </c>
      <c r="P13" s="219">
        <f t="shared" si="3"/>
        <v>0</v>
      </c>
      <c r="Q13" s="219">
        <f t="shared" si="4"/>
        <v>3</v>
      </c>
    </row>
    <row r="14" spans="1:17" ht="17.25" thickBot="1" thickTop="1">
      <c r="A14" s="100" t="s">
        <v>11</v>
      </c>
      <c r="B14" s="348" t="s">
        <v>44</v>
      </c>
      <c r="C14" s="109" t="s">
        <v>42</v>
      </c>
      <c r="D14" s="296">
        <v>12</v>
      </c>
      <c r="E14" s="69" t="s">
        <v>42</v>
      </c>
      <c r="F14" s="58" t="s">
        <v>42</v>
      </c>
      <c r="G14" s="58">
        <v>7</v>
      </c>
      <c r="H14" s="58">
        <v>24</v>
      </c>
      <c r="I14" s="50">
        <v>101</v>
      </c>
      <c r="J14" s="58">
        <v>7</v>
      </c>
      <c r="K14" s="421">
        <v>204</v>
      </c>
      <c r="L14" s="429">
        <v>224</v>
      </c>
      <c r="M14" s="26">
        <f t="shared" si="0"/>
        <v>579</v>
      </c>
      <c r="N14" s="17">
        <f t="shared" si="1"/>
        <v>7</v>
      </c>
      <c r="O14" s="212">
        <f t="shared" si="2"/>
        <v>82.71428571428571</v>
      </c>
      <c r="P14" s="196">
        <f t="shared" si="3"/>
        <v>2</v>
      </c>
      <c r="Q14" s="219">
        <f t="shared" si="4"/>
        <v>3</v>
      </c>
    </row>
    <row r="15" spans="1:17" ht="16.5" thickBot="1">
      <c r="A15" s="100" t="s">
        <v>12</v>
      </c>
      <c r="B15" s="287" t="s">
        <v>92</v>
      </c>
      <c r="C15" s="349">
        <v>172</v>
      </c>
      <c r="D15" s="43">
        <v>115</v>
      </c>
      <c r="E15" s="350">
        <v>144</v>
      </c>
      <c r="F15" s="48" t="s">
        <v>42</v>
      </c>
      <c r="G15" s="9" t="s">
        <v>42</v>
      </c>
      <c r="H15" s="2" t="s">
        <v>42</v>
      </c>
      <c r="I15" s="9" t="s">
        <v>42</v>
      </c>
      <c r="J15" s="9" t="s">
        <v>42</v>
      </c>
      <c r="K15" s="47" t="s">
        <v>42</v>
      </c>
      <c r="L15" s="9">
        <v>22</v>
      </c>
      <c r="M15" s="26">
        <f t="shared" si="0"/>
        <v>453</v>
      </c>
      <c r="N15" s="17">
        <f t="shared" si="1"/>
        <v>4</v>
      </c>
      <c r="O15" s="212">
        <f t="shared" si="2"/>
        <v>113.25</v>
      </c>
      <c r="P15" s="219">
        <f t="shared" si="3"/>
        <v>0</v>
      </c>
      <c r="Q15" s="219">
        <f t="shared" si="4"/>
        <v>3</v>
      </c>
    </row>
    <row r="16" spans="1:17" ht="16.5" thickBot="1">
      <c r="A16" s="100" t="s">
        <v>13</v>
      </c>
      <c r="B16" s="245" t="s">
        <v>27</v>
      </c>
      <c r="C16" s="183" t="s">
        <v>42</v>
      </c>
      <c r="D16" s="48" t="s">
        <v>42</v>
      </c>
      <c r="E16" s="187">
        <v>140</v>
      </c>
      <c r="F16" s="9">
        <v>130</v>
      </c>
      <c r="G16" s="9">
        <v>80</v>
      </c>
      <c r="H16" s="9">
        <v>28</v>
      </c>
      <c r="I16" s="55">
        <v>3</v>
      </c>
      <c r="J16" s="9" t="s">
        <v>42</v>
      </c>
      <c r="K16" s="47" t="s">
        <v>42</v>
      </c>
      <c r="L16" s="9" t="s">
        <v>42</v>
      </c>
      <c r="M16" s="26">
        <f t="shared" si="0"/>
        <v>381</v>
      </c>
      <c r="N16" s="17">
        <f t="shared" si="1"/>
        <v>5</v>
      </c>
      <c r="O16" s="221">
        <f t="shared" si="2"/>
        <v>76.2</v>
      </c>
      <c r="P16" s="219">
        <f t="shared" si="3"/>
        <v>0</v>
      </c>
      <c r="Q16" s="219">
        <f t="shared" si="4"/>
        <v>2</v>
      </c>
    </row>
    <row r="17" spans="1:17" ht="16.5" thickBot="1">
      <c r="A17" s="100" t="s">
        <v>14</v>
      </c>
      <c r="B17" s="8" t="s">
        <v>31</v>
      </c>
      <c r="C17" s="187">
        <v>74</v>
      </c>
      <c r="D17" s="9">
        <v>75</v>
      </c>
      <c r="E17" s="55">
        <v>35</v>
      </c>
      <c r="F17" s="9" t="s">
        <v>42</v>
      </c>
      <c r="G17" s="9">
        <v>3</v>
      </c>
      <c r="H17" s="47">
        <v>59</v>
      </c>
      <c r="I17" s="55">
        <v>44</v>
      </c>
      <c r="J17" s="48">
        <v>19</v>
      </c>
      <c r="K17" s="274" t="s">
        <v>42</v>
      </c>
      <c r="L17" s="9">
        <v>9</v>
      </c>
      <c r="M17" s="26">
        <f t="shared" si="0"/>
        <v>318</v>
      </c>
      <c r="N17" s="17">
        <f t="shared" si="1"/>
        <v>8</v>
      </c>
      <c r="O17" s="221">
        <f t="shared" si="2"/>
        <v>39.75</v>
      </c>
      <c r="P17" s="219">
        <f t="shared" si="3"/>
        <v>0</v>
      </c>
      <c r="Q17" s="219">
        <f t="shared" si="4"/>
        <v>0</v>
      </c>
    </row>
    <row r="18" spans="1:17" ht="16.5" thickBot="1">
      <c r="A18" s="100" t="s">
        <v>15</v>
      </c>
      <c r="B18" s="290" t="s">
        <v>193</v>
      </c>
      <c r="C18" s="22" t="s">
        <v>42</v>
      </c>
      <c r="D18" s="59" t="s">
        <v>42</v>
      </c>
      <c r="E18" s="105" t="s">
        <v>42</v>
      </c>
      <c r="F18" s="60" t="s">
        <v>42</v>
      </c>
      <c r="G18" s="22" t="s">
        <v>42</v>
      </c>
      <c r="H18" s="22" t="s">
        <v>42</v>
      </c>
      <c r="I18" s="22" t="s">
        <v>42</v>
      </c>
      <c r="J18" s="22">
        <v>42</v>
      </c>
      <c r="K18" s="418">
        <v>106</v>
      </c>
      <c r="L18" s="307">
        <v>127</v>
      </c>
      <c r="M18" s="26">
        <f t="shared" si="0"/>
        <v>275</v>
      </c>
      <c r="N18" s="17">
        <f t="shared" si="1"/>
        <v>3</v>
      </c>
      <c r="O18" s="211">
        <f t="shared" si="2"/>
        <v>91.66666666666667</v>
      </c>
      <c r="P18" s="219">
        <f t="shared" si="3"/>
        <v>0</v>
      </c>
      <c r="Q18" s="219">
        <f t="shared" si="4"/>
        <v>2</v>
      </c>
    </row>
    <row r="19" spans="1:17" ht="16.5" thickBot="1">
      <c r="A19" s="100" t="s">
        <v>16</v>
      </c>
      <c r="B19" s="8" t="s">
        <v>32</v>
      </c>
      <c r="C19" s="55">
        <v>39</v>
      </c>
      <c r="D19" s="47">
        <v>17</v>
      </c>
      <c r="E19" s="53">
        <v>44</v>
      </c>
      <c r="F19" s="48">
        <v>26</v>
      </c>
      <c r="G19" s="9">
        <v>31</v>
      </c>
      <c r="H19" s="9">
        <v>14</v>
      </c>
      <c r="I19" s="9">
        <v>5</v>
      </c>
      <c r="J19" s="9">
        <v>24</v>
      </c>
      <c r="K19" s="47">
        <v>14</v>
      </c>
      <c r="L19" s="9">
        <v>27</v>
      </c>
      <c r="M19" s="26">
        <f t="shared" si="0"/>
        <v>241</v>
      </c>
      <c r="N19" s="17">
        <f t="shared" si="1"/>
        <v>10</v>
      </c>
      <c r="O19" s="221">
        <f t="shared" si="2"/>
        <v>24.1</v>
      </c>
      <c r="P19" s="219">
        <f t="shared" si="3"/>
        <v>0</v>
      </c>
      <c r="Q19" s="219">
        <f t="shared" si="4"/>
        <v>0</v>
      </c>
    </row>
    <row r="20" spans="1:19" ht="16.5" thickBot="1">
      <c r="A20" s="100" t="s">
        <v>17</v>
      </c>
      <c r="B20" s="245" t="s">
        <v>207</v>
      </c>
      <c r="C20" s="105" t="s">
        <v>42</v>
      </c>
      <c r="D20" s="60" t="s">
        <v>42</v>
      </c>
      <c r="E20" s="58" t="s">
        <v>42</v>
      </c>
      <c r="F20" s="27" t="s">
        <v>42</v>
      </c>
      <c r="G20" s="22" t="s">
        <v>42</v>
      </c>
      <c r="H20" s="22" t="s">
        <v>42</v>
      </c>
      <c r="I20" s="22" t="s">
        <v>42</v>
      </c>
      <c r="J20" s="22" t="s">
        <v>42</v>
      </c>
      <c r="K20" s="275">
        <v>181</v>
      </c>
      <c r="L20" s="22">
        <v>44</v>
      </c>
      <c r="M20" s="26">
        <f t="shared" si="0"/>
        <v>225</v>
      </c>
      <c r="N20" s="17">
        <f t="shared" si="1"/>
        <v>2</v>
      </c>
      <c r="O20" s="210">
        <f t="shared" si="2"/>
        <v>112.5</v>
      </c>
      <c r="P20" s="219">
        <f t="shared" si="3"/>
        <v>0</v>
      </c>
      <c r="Q20" s="219">
        <f t="shared" si="4"/>
        <v>1</v>
      </c>
      <c r="S20" s="299"/>
    </row>
    <row r="21" spans="1:17" ht="16.5" thickBot="1">
      <c r="A21" s="100" t="s">
        <v>18</v>
      </c>
      <c r="B21" s="287" t="s">
        <v>54</v>
      </c>
      <c r="C21" s="62" t="s">
        <v>42</v>
      </c>
      <c r="D21" s="65">
        <v>44</v>
      </c>
      <c r="E21" s="113">
        <v>91</v>
      </c>
      <c r="F21" s="250">
        <v>42</v>
      </c>
      <c r="G21" s="48" t="s">
        <v>42</v>
      </c>
      <c r="H21" s="2" t="s">
        <v>42</v>
      </c>
      <c r="I21" s="9" t="s">
        <v>42</v>
      </c>
      <c r="J21" s="9" t="s">
        <v>42</v>
      </c>
      <c r="K21" s="47" t="s">
        <v>42</v>
      </c>
      <c r="L21" s="9" t="s">
        <v>42</v>
      </c>
      <c r="M21" s="26">
        <f t="shared" si="0"/>
        <v>177</v>
      </c>
      <c r="N21" s="17">
        <f t="shared" si="1"/>
        <v>3</v>
      </c>
      <c r="O21" s="221">
        <f t="shared" si="2"/>
        <v>59</v>
      </c>
      <c r="P21" s="219">
        <f t="shared" si="3"/>
        <v>0</v>
      </c>
      <c r="Q21" s="219">
        <f t="shared" si="4"/>
        <v>0</v>
      </c>
    </row>
    <row r="22" spans="1:17" ht="16.5" thickBot="1">
      <c r="A22" s="100" t="s">
        <v>19</v>
      </c>
      <c r="B22" s="287" t="s">
        <v>322</v>
      </c>
      <c r="C22" s="318">
        <v>169</v>
      </c>
      <c r="D22" s="250">
        <v>3</v>
      </c>
      <c r="E22" s="63" t="s">
        <v>42</v>
      </c>
      <c r="F22" s="50" t="s">
        <v>42</v>
      </c>
      <c r="G22" s="9" t="s">
        <v>42</v>
      </c>
      <c r="H22" s="2" t="s">
        <v>42</v>
      </c>
      <c r="I22" s="9" t="s">
        <v>42</v>
      </c>
      <c r="J22" s="9" t="s">
        <v>42</v>
      </c>
      <c r="K22" s="47" t="s">
        <v>42</v>
      </c>
      <c r="L22" s="9" t="s">
        <v>42</v>
      </c>
      <c r="M22" s="26">
        <f t="shared" si="0"/>
        <v>172</v>
      </c>
      <c r="N22" s="17">
        <f t="shared" si="1"/>
        <v>2</v>
      </c>
      <c r="O22" s="221">
        <f t="shared" si="2"/>
        <v>86</v>
      </c>
      <c r="P22" s="219">
        <f t="shared" si="3"/>
        <v>0</v>
      </c>
      <c r="Q22" s="219">
        <f t="shared" si="4"/>
        <v>1</v>
      </c>
    </row>
    <row r="23" spans="1:17" s="21" customFormat="1" ht="16.5" thickBot="1">
      <c r="A23" s="101" t="s">
        <v>20</v>
      </c>
      <c r="B23" s="301" t="s">
        <v>33</v>
      </c>
      <c r="C23" s="302" t="s">
        <v>42</v>
      </c>
      <c r="D23" s="303" t="s">
        <v>42</v>
      </c>
      <c r="E23" s="90" t="s">
        <v>42</v>
      </c>
      <c r="F23" s="304">
        <v>90</v>
      </c>
      <c r="G23" s="90">
        <v>62</v>
      </c>
      <c r="H23" s="305" t="s">
        <v>42</v>
      </c>
      <c r="I23" s="305" t="s">
        <v>42</v>
      </c>
      <c r="J23" s="305" t="s">
        <v>42</v>
      </c>
      <c r="K23" s="273" t="s">
        <v>42</v>
      </c>
      <c r="L23" s="273" t="s">
        <v>42</v>
      </c>
      <c r="M23" s="26">
        <f t="shared" si="0"/>
        <v>152</v>
      </c>
      <c r="N23" s="17">
        <f t="shared" si="1"/>
        <v>2</v>
      </c>
      <c r="O23" s="222">
        <f t="shared" si="2"/>
        <v>76</v>
      </c>
      <c r="P23" s="219">
        <f t="shared" si="3"/>
        <v>0</v>
      </c>
      <c r="Q23" s="219">
        <f t="shared" si="4"/>
        <v>0</v>
      </c>
    </row>
    <row r="24" spans="1:17" s="21" customFormat="1" ht="17.25" thickBot="1" thickTop="1">
      <c r="A24" s="21" t="s">
        <v>43</v>
      </c>
      <c r="B24" s="286" t="s">
        <v>236</v>
      </c>
      <c r="C24" s="201" t="s">
        <v>42</v>
      </c>
      <c r="D24" s="252" t="s">
        <v>42</v>
      </c>
      <c r="E24" s="73" t="s">
        <v>42</v>
      </c>
      <c r="F24" s="66" t="s">
        <v>42</v>
      </c>
      <c r="G24" s="66" t="s">
        <v>42</v>
      </c>
      <c r="H24" s="69" t="s">
        <v>42</v>
      </c>
      <c r="I24" s="58" t="s">
        <v>42</v>
      </c>
      <c r="J24" s="58" t="s">
        <v>42</v>
      </c>
      <c r="K24" s="281">
        <v>134</v>
      </c>
      <c r="L24" s="22">
        <v>7</v>
      </c>
      <c r="M24" s="26">
        <f t="shared" si="0"/>
        <v>141</v>
      </c>
      <c r="N24" s="17">
        <f t="shared" si="1"/>
        <v>2</v>
      </c>
      <c r="O24" s="213">
        <f t="shared" si="2"/>
        <v>70.5</v>
      </c>
      <c r="P24" s="219">
        <f t="shared" si="3"/>
        <v>0</v>
      </c>
      <c r="Q24" s="219">
        <f t="shared" si="4"/>
        <v>1</v>
      </c>
    </row>
    <row r="25" spans="1:17" s="21" customFormat="1" ht="16.5" thickBot="1">
      <c r="A25" s="21" t="s">
        <v>64</v>
      </c>
      <c r="B25" s="287" t="s">
        <v>108</v>
      </c>
      <c r="C25" s="172">
        <v>28</v>
      </c>
      <c r="D25" s="110">
        <v>91</v>
      </c>
      <c r="E25" s="172" t="s">
        <v>42</v>
      </c>
      <c r="F25" s="9" t="s">
        <v>42</v>
      </c>
      <c r="G25" s="47" t="s">
        <v>42</v>
      </c>
      <c r="H25" s="183">
        <v>5</v>
      </c>
      <c r="I25" s="48">
        <v>5</v>
      </c>
      <c r="J25" s="9" t="s">
        <v>42</v>
      </c>
      <c r="K25" s="54">
        <v>3</v>
      </c>
      <c r="L25" s="9" t="s">
        <v>42</v>
      </c>
      <c r="M25" s="26">
        <f t="shared" si="0"/>
        <v>132</v>
      </c>
      <c r="N25" s="17">
        <f t="shared" si="1"/>
        <v>5</v>
      </c>
      <c r="O25" s="221">
        <f t="shared" si="2"/>
        <v>26.4</v>
      </c>
      <c r="P25" s="219">
        <f t="shared" si="3"/>
        <v>0</v>
      </c>
      <c r="Q25" s="219">
        <f t="shared" si="4"/>
        <v>0</v>
      </c>
    </row>
    <row r="26" spans="1:17" s="21" customFormat="1" ht="16.5" thickBot="1">
      <c r="A26" s="21" t="s">
        <v>65</v>
      </c>
      <c r="B26" s="287" t="s">
        <v>145</v>
      </c>
      <c r="C26" s="194">
        <v>127</v>
      </c>
      <c r="D26" s="172" t="s">
        <v>42</v>
      </c>
      <c r="E26" s="172" t="s">
        <v>42</v>
      </c>
      <c r="F26" s="9" t="s">
        <v>42</v>
      </c>
      <c r="G26" s="9" t="s">
        <v>42</v>
      </c>
      <c r="H26" s="79" t="s">
        <v>42</v>
      </c>
      <c r="I26" s="9" t="s">
        <v>42</v>
      </c>
      <c r="J26" s="47" t="s">
        <v>42</v>
      </c>
      <c r="K26" s="274" t="s">
        <v>42</v>
      </c>
      <c r="L26" s="9" t="s">
        <v>42</v>
      </c>
      <c r="M26" s="26">
        <f t="shared" si="0"/>
        <v>127</v>
      </c>
      <c r="N26" s="17">
        <f t="shared" si="1"/>
        <v>1</v>
      </c>
      <c r="O26" s="222">
        <f t="shared" si="2"/>
        <v>127</v>
      </c>
      <c r="P26" s="219">
        <f t="shared" si="3"/>
        <v>0</v>
      </c>
      <c r="Q26" s="219">
        <f t="shared" si="4"/>
        <v>1</v>
      </c>
    </row>
    <row r="27" spans="1:17" s="21" customFormat="1" ht="15.75">
      <c r="A27" s="21" t="s">
        <v>66</v>
      </c>
      <c r="B27" s="287" t="s">
        <v>94</v>
      </c>
      <c r="C27" s="23">
        <v>39</v>
      </c>
      <c r="D27" s="23" t="s">
        <v>42</v>
      </c>
      <c r="E27" s="23">
        <v>9</v>
      </c>
      <c r="F27" s="22" t="s">
        <v>42</v>
      </c>
      <c r="G27" s="22" t="s">
        <v>42</v>
      </c>
      <c r="H27" s="22" t="s">
        <v>42</v>
      </c>
      <c r="I27" s="22" t="s">
        <v>42</v>
      </c>
      <c r="J27" s="22" t="s">
        <v>42</v>
      </c>
      <c r="K27" s="72" t="s">
        <v>42</v>
      </c>
      <c r="L27" s="106">
        <v>77</v>
      </c>
      <c r="M27" s="26">
        <f t="shared" si="0"/>
        <v>125</v>
      </c>
      <c r="N27" s="17">
        <f t="shared" si="1"/>
        <v>3</v>
      </c>
      <c r="O27" s="212">
        <f t="shared" si="2"/>
        <v>41.666666666666664</v>
      </c>
      <c r="P27" s="219">
        <f t="shared" si="3"/>
        <v>0</v>
      </c>
      <c r="Q27" s="219">
        <f t="shared" si="4"/>
        <v>0</v>
      </c>
    </row>
    <row r="28" spans="1:17" s="21" customFormat="1" ht="16.5" thickBot="1">
      <c r="A28" s="21" t="s">
        <v>67</v>
      </c>
      <c r="B28" s="287" t="s">
        <v>109</v>
      </c>
      <c r="C28" s="23" t="s">
        <v>42</v>
      </c>
      <c r="D28" s="190">
        <v>99</v>
      </c>
      <c r="E28" s="23" t="s">
        <v>42</v>
      </c>
      <c r="F28" s="22" t="s">
        <v>42</v>
      </c>
      <c r="G28" s="22" t="s">
        <v>42</v>
      </c>
      <c r="H28" s="22" t="s">
        <v>42</v>
      </c>
      <c r="I28" s="22" t="s">
        <v>42</v>
      </c>
      <c r="J28" s="27" t="s">
        <v>42</v>
      </c>
      <c r="K28" s="59" t="s">
        <v>42</v>
      </c>
      <c r="L28" s="22" t="s">
        <v>42</v>
      </c>
      <c r="M28" s="26">
        <f t="shared" si="0"/>
        <v>99</v>
      </c>
      <c r="N28" s="17">
        <f t="shared" si="1"/>
        <v>1</v>
      </c>
      <c r="O28" s="212">
        <f t="shared" si="2"/>
        <v>99</v>
      </c>
      <c r="P28" s="219">
        <f t="shared" si="3"/>
        <v>0</v>
      </c>
      <c r="Q28" s="219">
        <f t="shared" si="4"/>
        <v>0</v>
      </c>
    </row>
    <row r="29" spans="1:17" s="21" customFormat="1" ht="16.5" thickBot="1">
      <c r="A29" s="21" t="s">
        <v>68</v>
      </c>
      <c r="B29" s="8" t="s">
        <v>36</v>
      </c>
      <c r="C29" s="27" t="s">
        <v>42</v>
      </c>
      <c r="D29" s="22" t="s">
        <v>42</v>
      </c>
      <c r="E29" s="22" t="s">
        <v>42</v>
      </c>
      <c r="F29" s="22" t="s">
        <v>42</v>
      </c>
      <c r="G29" s="22">
        <v>3</v>
      </c>
      <c r="H29" s="106">
        <v>96</v>
      </c>
      <c r="I29" s="59" t="s">
        <v>42</v>
      </c>
      <c r="J29" s="22" t="s">
        <v>42</v>
      </c>
      <c r="K29" s="262" t="s">
        <v>42</v>
      </c>
      <c r="L29" s="22" t="s">
        <v>42</v>
      </c>
      <c r="M29" s="26">
        <f t="shared" si="0"/>
        <v>99</v>
      </c>
      <c r="N29" s="17">
        <f t="shared" si="1"/>
        <v>2</v>
      </c>
      <c r="O29" s="212">
        <f t="shared" si="2"/>
        <v>49.5</v>
      </c>
      <c r="P29" s="219">
        <f t="shared" si="3"/>
        <v>0</v>
      </c>
      <c r="Q29" s="219">
        <f t="shared" si="4"/>
        <v>0</v>
      </c>
    </row>
    <row r="30" spans="1:17" s="21" customFormat="1" ht="16.5" thickBot="1">
      <c r="A30" s="21" t="s">
        <v>69</v>
      </c>
      <c r="B30" s="288" t="s">
        <v>367</v>
      </c>
      <c r="C30" s="103" t="s">
        <v>42</v>
      </c>
      <c r="D30" s="67" t="s">
        <v>42</v>
      </c>
      <c r="E30" s="23" t="s">
        <v>42</v>
      </c>
      <c r="F30" s="27" t="s">
        <v>42</v>
      </c>
      <c r="G30" s="22" t="s">
        <v>42</v>
      </c>
      <c r="H30" s="22" t="s">
        <v>42</v>
      </c>
      <c r="I30" s="22" t="s">
        <v>42</v>
      </c>
      <c r="J30" s="58" t="s">
        <v>42</v>
      </c>
      <c r="K30" s="59" t="s">
        <v>42</v>
      </c>
      <c r="L30" s="106">
        <v>97</v>
      </c>
      <c r="M30" s="26">
        <f t="shared" si="0"/>
        <v>97</v>
      </c>
      <c r="N30" s="17">
        <f t="shared" si="1"/>
        <v>1</v>
      </c>
      <c r="O30" s="212">
        <f t="shared" si="2"/>
        <v>97</v>
      </c>
      <c r="P30" s="219">
        <f t="shared" si="3"/>
        <v>0</v>
      </c>
      <c r="Q30" s="219">
        <f t="shared" si="4"/>
        <v>0</v>
      </c>
    </row>
    <row r="31" spans="1:17" s="21" customFormat="1" ht="16.5" thickBot="1">
      <c r="A31" s="21" t="s">
        <v>70</v>
      </c>
      <c r="B31" s="8" t="s">
        <v>205</v>
      </c>
      <c r="C31" s="69" t="s">
        <v>42</v>
      </c>
      <c r="D31" s="22" t="s">
        <v>42</v>
      </c>
      <c r="E31" s="59" t="s">
        <v>42</v>
      </c>
      <c r="F31" s="105" t="s">
        <v>42</v>
      </c>
      <c r="G31" s="60" t="s">
        <v>42</v>
      </c>
      <c r="H31" s="22" t="s">
        <v>42</v>
      </c>
      <c r="I31" s="22" t="s">
        <v>42</v>
      </c>
      <c r="J31" s="22" t="s">
        <v>42</v>
      </c>
      <c r="K31" s="191">
        <v>96</v>
      </c>
      <c r="L31" s="106" t="s">
        <v>42</v>
      </c>
      <c r="M31" s="26">
        <f t="shared" si="0"/>
        <v>96</v>
      </c>
      <c r="N31" s="17">
        <f t="shared" si="1"/>
        <v>1</v>
      </c>
      <c r="O31" s="114">
        <f t="shared" si="2"/>
        <v>96</v>
      </c>
      <c r="P31" s="219">
        <f t="shared" si="3"/>
        <v>0</v>
      </c>
      <c r="Q31" s="219">
        <f t="shared" si="4"/>
        <v>0</v>
      </c>
    </row>
    <row r="32" spans="1:17" s="21" customFormat="1" ht="16.5" thickBot="1">
      <c r="A32" s="21" t="s">
        <v>71</v>
      </c>
      <c r="B32" s="288" t="s">
        <v>96</v>
      </c>
      <c r="C32" s="103">
        <v>79</v>
      </c>
      <c r="D32" s="67" t="s">
        <v>42</v>
      </c>
      <c r="E32" s="23">
        <v>7</v>
      </c>
      <c r="F32" s="58" t="s">
        <v>42</v>
      </c>
      <c r="G32" s="22" t="s">
        <v>42</v>
      </c>
      <c r="H32" s="27" t="s">
        <v>42</v>
      </c>
      <c r="I32" s="22" t="s">
        <v>42</v>
      </c>
      <c r="J32" s="22" t="s">
        <v>42</v>
      </c>
      <c r="K32" s="59" t="s">
        <v>42</v>
      </c>
      <c r="L32" s="22" t="s">
        <v>42</v>
      </c>
      <c r="M32" s="26">
        <f t="shared" si="0"/>
        <v>86</v>
      </c>
      <c r="N32" s="17">
        <f t="shared" si="1"/>
        <v>2</v>
      </c>
      <c r="O32" s="212">
        <f t="shared" si="2"/>
        <v>43</v>
      </c>
      <c r="P32" s="219">
        <f t="shared" si="3"/>
        <v>0</v>
      </c>
      <c r="Q32" s="219">
        <f t="shared" si="4"/>
        <v>0</v>
      </c>
    </row>
    <row r="33" spans="1:17" s="21" customFormat="1" ht="16.5" thickBot="1">
      <c r="A33" s="86" t="s">
        <v>72</v>
      </c>
      <c r="B33" s="95" t="s">
        <v>34</v>
      </c>
      <c r="C33" s="182" t="s">
        <v>42</v>
      </c>
      <c r="D33" s="85" t="s">
        <v>42</v>
      </c>
      <c r="E33" s="85" t="s">
        <v>42</v>
      </c>
      <c r="F33" s="85">
        <v>21</v>
      </c>
      <c r="G33" s="92">
        <v>38</v>
      </c>
      <c r="H33" s="108">
        <v>26</v>
      </c>
      <c r="I33" s="93" t="s">
        <v>42</v>
      </c>
      <c r="J33" s="85" t="s">
        <v>42</v>
      </c>
      <c r="K33" s="92" t="s">
        <v>42</v>
      </c>
      <c r="L33" s="92" t="s">
        <v>42</v>
      </c>
      <c r="M33" s="26">
        <f t="shared" si="0"/>
        <v>85</v>
      </c>
      <c r="N33" s="17">
        <f t="shared" si="1"/>
        <v>3</v>
      </c>
      <c r="O33" s="214">
        <f t="shared" si="2"/>
        <v>28.333333333333332</v>
      </c>
      <c r="P33" s="219">
        <f t="shared" si="3"/>
        <v>0</v>
      </c>
      <c r="Q33" s="219">
        <f t="shared" si="4"/>
        <v>0</v>
      </c>
    </row>
    <row r="34" spans="1:17" s="21" customFormat="1" ht="17.25" thickBot="1" thickTop="1">
      <c r="A34" s="102" t="s">
        <v>73</v>
      </c>
      <c r="B34" s="286" t="s">
        <v>124</v>
      </c>
      <c r="C34" s="104">
        <v>81</v>
      </c>
      <c r="D34" s="66" t="s">
        <v>42</v>
      </c>
      <c r="E34" s="66" t="s">
        <v>42</v>
      </c>
      <c r="F34" s="58" t="s">
        <v>42</v>
      </c>
      <c r="G34" s="58" t="s">
        <v>42</v>
      </c>
      <c r="H34" s="58" t="s">
        <v>42</v>
      </c>
      <c r="I34" s="72" t="s">
        <v>42</v>
      </c>
      <c r="J34" s="109" t="s">
        <v>42</v>
      </c>
      <c r="K34" s="276" t="s">
        <v>42</v>
      </c>
      <c r="L34" s="22" t="s">
        <v>42</v>
      </c>
      <c r="M34" s="26">
        <f t="shared" si="0"/>
        <v>81</v>
      </c>
      <c r="N34" s="17">
        <f t="shared" si="1"/>
        <v>1</v>
      </c>
      <c r="O34" s="213">
        <f t="shared" si="2"/>
        <v>81</v>
      </c>
      <c r="P34" s="219">
        <f t="shared" si="3"/>
        <v>0</v>
      </c>
      <c r="Q34" s="219">
        <f t="shared" si="4"/>
        <v>0</v>
      </c>
    </row>
    <row r="35" spans="1:17" s="21" customFormat="1" ht="16.5" thickBot="1">
      <c r="A35" s="102" t="s">
        <v>74</v>
      </c>
      <c r="B35" s="357" t="s">
        <v>231</v>
      </c>
      <c r="C35" s="23" t="s">
        <v>42</v>
      </c>
      <c r="D35" s="23" t="s">
        <v>42</v>
      </c>
      <c r="E35" s="23" t="s">
        <v>42</v>
      </c>
      <c r="F35" s="23" t="s">
        <v>42</v>
      </c>
      <c r="G35" s="23" t="s">
        <v>42</v>
      </c>
      <c r="H35" s="22" t="s">
        <v>42</v>
      </c>
      <c r="I35" s="59" t="s">
        <v>42</v>
      </c>
      <c r="J35" s="105" t="s">
        <v>42</v>
      </c>
      <c r="K35" s="266">
        <v>15</v>
      </c>
      <c r="L35" s="106">
        <v>54</v>
      </c>
      <c r="M35" s="26">
        <f t="shared" si="0"/>
        <v>69</v>
      </c>
      <c r="N35" s="17">
        <f t="shared" si="1"/>
        <v>2</v>
      </c>
      <c r="O35" s="114">
        <f t="shared" si="2"/>
        <v>34.5</v>
      </c>
      <c r="P35" s="219">
        <f t="shared" si="3"/>
        <v>0</v>
      </c>
      <c r="Q35" s="219">
        <f t="shared" si="4"/>
        <v>0</v>
      </c>
    </row>
    <row r="36" spans="1:17" s="21" customFormat="1" ht="16.5" thickBot="1">
      <c r="A36" s="102" t="s">
        <v>75</v>
      </c>
      <c r="B36" s="287" t="s">
        <v>370</v>
      </c>
      <c r="C36" s="23" t="s">
        <v>42</v>
      </c>
      <c r="D36" s="23" t="s">
        <v>42</v>
      </c>
      <c r="E36" s="23" t="s">
        <v>42</v>
      </c>
      <c r="F36" s="23" t="s">
        <v>42</v>
      </c>
      <c r="G36" s="23" t="s">
        <v>42</v>
      </c>
      <c r="H36" s="22" t="s">
        <v>42</v>
      </c>
      <c r="I36" s="59" t="s">
        <v>42</v>
      </c>
      <c r="J36" s="105" t="s">
        <v>42</v>
      </c>
      <c r="K36" s="264" t="s">
        <v>42</v>
      </c>
      <c r="L36" s="106">
        <v>67</v>
      </c>
      <c r="M36" s="26">
        <f aca="true" t="shared" si="5" ref="M36:M67">SUM(C36:L36)</f>
        <v>67</v>
      </c>
      <c r="N36" s="17">
        <f aca="true" t="shared" si="6" ref="N36:N67">COUNTIF(C36:L36,"&gt;0")</f>
        <v>1</v>
      </c>
      <c r="O36" s="212">
        <f aca="true" t="shared" si="7" ref="O36:O67">M36/N36</f>
        <v>67</v>
      </c>
      <c r="P36" s="219">
        <f aca="true" t="shared" si="8" ref="P36:P67">COUNTIF(C36:L36,"&gt;=200")</f>
        <v>0</v>
      </c>
      <c r="Q36" s="219">
        <f aca="true" t="shared" si="9" ref="Q36:Q67">COUNTIF(C36:L36,"&gt;=100")</f>
        <v>0</v>
      </c>
    </row>
    <row r="37" spans="1:17" s="21" customFormat="1" ht="16.5" thickBot="1">
      <c r="A37" s="102" t="s">
        <v>76</v>
      </c>
      <c r="B37" s="8" t="s">
        <v>53</v>
      </c>
      <c r="C37" s="22" t="s">
        <v>42</v>
      </c>
      <c r="D37" s="22" t="s">
        <v>42</v>
      </c>
      <c r="E37" s="22" t="s">
        <v>42</v>
      </c>
      <c r="F37" s="106">
        <v>66</v>
      </c>
      <c r="G37" s="22" t="s">
        <v>42</v>
      </c>
      <c r="H37" s="22" t="s">
        <v>42</v>
      </c>
      <c r="I37" s="22" t="s">
        <v>42</v>
      </c>
      <c r="J37" s="344" t="s">
        <v>42</v>
      </c>
      <c r="K37" s="262" t="s">
        <v>42</v>
      </c>
      <c r="L37" s="2" t="s">
        <v>42</v>
      </c>
      <c r="M37" s="26">
        <f t="shared" si="5"/>
        <v>66</v>
      </c>
      <c r="N37" s="17">
        <f t="shared" si="6"/>
        <v>1</v>
      </c>
      <c r="O37" s="212">
        <f t="shared" si="7"/>
        <v>66</v>
      </c>
      <c r="P37" s="219">
        <f t="shared" si="8"/>
        <v>0</v>
      </c>
      <c r="Q37" s="219">
        <f t="shared" si="9"/>
        <v>0</v>
      </c>
    </row>
    <row r="38" spans="1:17" s="21" customFormat="1" ht="16.5" thickBot="1">
      <c r="A38" s="102" t="s">
        <v>77</v>
      </c>
      <c r="B38" s="287" t="s">
        <v>100</v>
      </c>
      <c r="C38" s="112">
        <v>32</v>
      </c>
      <c r="D38" s="23">
        <v>22</v>
      </c>
      <c r="E38" s="23">
        <v>10</v>
      </c>
      <c r="F38" s="23">
        <v>0</v>
      </c>
      <c r="G38" s="22" t="s">
        <v>42</v>
      </c>
      <c r="H38" s="22" t="s">
        <v>42</v>
      </c>
      <c r="I38" s="59" t="s">
        <v>42</v>
      </c>
      <c r="J38" s="105" t="s">
        <v>42</v>
      </c>
      <c r="K38" s="276" t="s">
        <v>42</v>
      </c>
      <c r="L38" s="22" t="s">
        <v>42</v>
      </c>
      <c r="M38" s="26">
        <f t="shared" si="5"/>
        <v>64</v>
      </c>
      <c r="N38" s="17">
        <f t="shared" si="6"/>
        <v>3</v>
      </c>
      <c r="O38" s="212">
        <f t="shared" si="7"/>
        <v>21.333333333333332</v>
      </c>
      <c r="P38" s="219">
        <f t="shared" si="8"/>
        <v>0</v>
      </c>
      <c r="Q38" s="219">
        <f t="shared" si="9"/>
        <v>0</v>
      </c>
    </row>
    <row r="39" spans="1:17" s="21" customFormat="1" ht="16.5" thickBot="1">
      <c r="A39" s="102" t="s">
        <v>78</v>
      </c>
      <c r="B39" s="287" t="s">
        <v>176</v>
      </c>
      <c r="C39" s="23" t="s">
        <v>42</v>
      </c>
      <c r="D39" s="37" t="s">
        <v>42</v>
      </c>
      <c r="E39" s="23" t="s">
        <v>42</v>
      </c>
      <c r="F39" s="23" t="s">
        <v>42</v>
      </c>
      <c r="G39" s="23" t="s">
        <v>42</v>
      </c>
      <c r="H39" s="106">
        <v>64</v>
      </c>
      <c r="I39" s="59" t="s">
        <v>42</v>
      </c>
      <c r="J39" s="109" t="s">
        <v>42</v>
      </c>
      <c r="K39" s="266" t="s">
        <v>42</v>
      </c>
      <c r="L39" s="22" t="s">
        <v>42</v>
      </c>
      <c r="M39" s="26">
        <f t="shared" si="5"/>
        <v>64</v>
      </c>
      <c r="N39" s="17">
        <f t="shared" si="6"/>
        <v>1</v>
      </c>
      <c r="O39" s="212">
        <f t="shared" si="7"/>
        <v>64</v>
      </c>
      <c r="P39" s="219">
        <f t="shared" si="8"/>
        <v>0</v>
      </c>
      <c r="Q39" s="219">
        <f t="shared" si="9"/>
        <v>0</v>
      </c>
    </row>
    <row r="40" spans="1:17" s="21" customFormat="1" ht="16.5" thickBot="1">
      <c r="A40" s="102" t="s">
        <v>79</v>
      </c>
      <c r="B40" s="287" t="s">
        <v>194</v>
      </c>
      <c r="C40" s="70" t="s">
        <v>42</v>
      </c>
      <c r="D40" s="103" t="s">
        <v>42</v>
      </c>
      <c r="E40" s="67" t="s">
        <v>42</v>
      </c>
      <c r="F40" s="37" t="s">
        <v>42</v>
      </c>
      <c r="G40" s="23" t="s">
        <v>42</v>
      </c>
      <c r="H40" s="22" t="s">
        <v>42</v>
      </c>
      <c r="I40" s="22">
        <v>6</v>
      </c>
      <c r="J40" s="107">
        <v>56</v>
      </c>
      <c r="K40" s="59" t="s">
        <v>42</v>
      </c>
      <c r="L40" s="22" t="s">
        <v>42</v>
      </c>
      <c r="M40" s="26">
        <f t="shared" si="5"/>
        <v>62</v>
      </c>
      <c r="N40" s="17">
        <f t="shared" si="6"/>
        <v>2</v>
      </c>
      <c r="O40" s="212">
        <f t="shared" si="7"/>
        <v>31</v>
      </c>
      <c r="P40" s="219">
        <f t="shared" si="8"/>
        <v>0</v>
      </c>
      <c r="Q40" s="219">
        <f t="shared" si="9"/>
        <v>0</v>
      </c>
    </row>
    <row r="41" spans="1:17" s="21" customFormat="1" ht="16.5" thickBot="1">
      <c r="A41" s="102" t="s">
        <v>80</v>
      </c>
      <c r="B41" s="287" t="s">
        <v>153</v>
      </c>
      <c r="C41" s="37" t="s">
        <v>42</v>
      </c>
      <c r="D41" s="66" t="s">
        <v>42</v>
      </c>
      <c r="E41" s="70" t="s">
        <v>42</v>
      </c>
      <c r="F41" s="103" t="s">
        <v>42</v>
      </c>
      <c r="G41" s="67" t="s">
        <v>42</v>
      </c>
      <c r="H41" s="22" t="s">
        <v>42</v>
      </c>
      <c r="I41" s="106">
        <v>37</v>
      </c>
      <c r="J41" s="22" t="s">
        <v>42</v>
      </c>
      <c r="K41" s="59">
        <v>23</v>
      </c>
      <c r="L41" s="22" t="s">
        <v>42</v>
      </c>
      <c r="M41" s="26">
        <f t="shared" si="5"/>
        <v>60</v>
      </c>
      <c r="N41" s="17">
        <f t="shared" si="6"/>
        <v>2</v>
      </c>
      <c r="O41" s="212">
        <f t="shared" si="7"/>
        <v>30</v>
      </c>
      <c r="P41" s="219">
        <f t="shared" si="8"/>
        <v>0</v>
      </c>
      <c r="Q41" s="219">
        <f t="shared" si="9"/>
        <v>0</v>
      </c>
    </row>
    <row r="42" spans="1:17" s="21" customFormat="1" ht="16.5" thickBot="1">
      <c r="A42" s="102" t="s">
        <v>81</v>
      </c>
      <c r="B42" s="245" t="s">
        <v>197</v>
      </c>
      <c r="C42" s="105" t="s">
        <v>42</v>
      </c>
      <c r="D42" s="60" t="s">
        <v>42</v>
      </c>
      <c r="E42" s="22" t="s">
        <v>42</v>
      </c>
      <c r="F42" s="58" t="s">
        <v>42</v>
      </c>
      <c r="G42" s="22" t="s">
        <v>42</v>
      </c>
      <c r="H42" s="22" t="s">
        <v>42</v>
      </c>
      <c r="I42" s="27" t="s">
        <v>42</v>
      </c>
      <c r="J42" s="194">
        <v>40</v>
      </c>
      <c r="K42" s="114">
        <v>18</v>
      </c>
      <c r="L42" s="4" t="s">
        <v>42</v>
      </c>
      <c r="M42" s="26">
        <f t="shared" si="5"/>
        <v>58</v>
      </c>
      <c r="N42" s="17">
        <f t="shared" si="6"/>
        <v>2</v>
      </c>
      <c r="O42" s="114">
        <f t="shared" si="7"/>
        <v>29</v>
      </c>
      <c r="P42" s="219">
        <f t="shared" si="8"/>
        <v>0</v>
      </c>
      <c r="Q42" s="219">
        <f t="shared" si="9"/>
        <v>0</v>
      </c>
    </row>
    <row r="43" spans="1:17" s="21" customFormat="1" ht="16.5" thickBot="1">
      <c r="A43" s="101" t="s">
        <v>82</v>
      </c>
      <c r="B43" s="95" t="s">
        <v>37</v>
      </c>
      <c r="C43" s="182" t="s">
        <v>42</v>
      </c>
      <c r="D43" s="85" t="s">
        <v>42</v>
      </c>
      <c r="E43" s="85" t="s">
        <v>42</v>
      </c>
      <c r="F43" s="85" t="s">
        <v>42</v>
      </c>
      <c r="G43" s="85">
        <v>8</v>
      </c>
      <c r="H43" s="92" t="s">
        <v>42</v>
      </c>
      <c r="I43" s="108">
        <v>19</v>
      </c>
      <c r="J43" s="366">
        <v>27</v>
      </c>
      <c r="K43" s="92" t="s">
        <v>42</v>
      </c>
      <c r="L43" s="92" t="s">
        <v>42</v>
      </c>
      <c r="M43" s="26">
        <f t="shared" si="5"/>
        <v>54</v>
      </c>
      <c r="N43" s="17">
        <f t="shared" si="6"/>
        <v>3</v>
      </c>
      <c r="O43" s="214">
        <f t="shared" si="7"/>
        <v>18</v>
      </c>
      <c r="P43" s="219">
        <f t="shared" si="8"/>
        <v>0</v>
      </c>
      <c r="Q43" s="219">
        <f t="shared" si="9"/>
        <v>0</v>
      </c>
    </row>
    <row r="44" spans="1:17" s="21" customFormat="1" ht="17.25" thickBot="1" thickTop="1">
      <c r="A44" s="21" t="s">
        <v>83</v>
      </c>
      <c r="B44" s="87" t="s">
        <v>192</v>
      </c>
      <c r="C44" s="252" t="s">
        <v>42</v>
      </c>
      <c r="D44" s="73" t="s">
        <v>42</v>
      </c>
      <c r="E44" s="66" t="s">
        <v>42</v>
      </c>
      <c r="F44" s="66" t="s">
        <v>42</v>
      </c>
      <c r="G44" s="66" t="s">
        <v>42</v>
      </c>
      <c r="H44" s="58" t="s">
        <v>42</v>
      </c>
      <c r="I44" s="58">
        <v>5</v>
      </c>
      <c r="J44" s="107">
        <v>47</v>
      </c>
      <c r="K44" s="72" t="s">
        <v>42</v>
      </c>
      <c r="L44" s="22" t="s">
        <v>42</v>
      </c>
      <c r="M44" s="26">
        <f t="shared" si="5"/>
        <v>52</v>
      </c>
      <c r="N44" s="17">
        <f t="shared" si="6"/>
        <v>2</v>
      </c>
      <c r="O44" s="213">
        <f t="shared" si="7"/>
        <v>26</v>
      </c>
      <c r="P44" s="219">
        <f t="shared" si="8"/>
        <v>0</v>
      </c>
      <c r="Q44" s="219">
        <f t="shared" si="9"/>
        <v>0</v>
      </c>
    </row>
    <row r="45" spans="1:17" s="21" customFormat="1" ht="16.5" thickBot="1">
      <c r="A45" s="21" t="s">
        <v>84</v>
      </c>
      <c r="B45" s="245" t="s">
        <v>223</v>
      </c>
      <c r="C45" s="105" t="s">
        <v>42</v>
      </c>
      <c r="D45" s="60" t="s">
        <v>42</v>
      </c>
      <c r="E45" s="22" t="s">
        <v>42</v>
      </c>
      <c r="F45" s="22" t="s">
        <v>42</v>
      </c>
      <c r="G45" s="22" t="s">
        <v>42</v>
      </c>
      <c r="H45" s="22" t="s">
        <v>42</v>
      </c>
      <c r="I45" s="22" t="s">
        <v>42</v>
      </c>
      <c r="J45" s="194">
        <v>46</v>
      </c>
      <c r="K45" s="114">
        <v>5</v>
      </c>
      <c r="L45" s="4" t="s">
        <v>42</v>
      </c>
      <c r="M45" s="26">
        <f t="shared" si="5"/>
        <v>51</v>
      </c>
      <c r="N45" s="17">
        <f t="shared" si="6"/>
        <v>2</v>
      </c>
      <c r="O45" s="114">
        <f t="shared" si="7"/>
        <v>25.5</v>
      </c>
      <c r="P45" s="219">
        <f t="shared" si="8"/>
        <v>0</v>
      </c>
      <c r="Q45" s="219">
        <f t="shared" si="9"/>
        <v>0</v>
      </c>
    </row>
    <row r="46" spans="1:17" s="21" customFormat="1" ht="16.5" thickBot="1">
      <c r="A46" s="21" t="s">
        <v>85</v>
      </c>
      <c r="B46" s="427" t="s">
        <v>378</v>
      </c>
      <c r="C46" s="103" t="s">
        <v>42</v>
      </c>
      <c r="D46" s="67" t="s">
        <v>42</v>
      </c>
      <c r="E46" s="37" t="s">
        <v>42</v>
      </c>
      <c r="F46" s="23" t="s">
        <v>42</v>
      </c>
      <c r="G46" s="23" t="s">
        <v>42</v>
      </c>
      <c r="H46" s="22" t="s">
        <v>42</v>
      </c>
      <c r="I46" s="22" t="s">
        <v>42</v>
      </c>
      <c r="J46" s="22" t="s">
        <v>42</v>
      </c>
      <c r="K46" s="59" t="s">
        <v>42</v>
      </c>
      <c r="L46" s="106">
        <v>50</v>
      </c>
      <c r="M46" s="26">
        <f t="shared" si="5"/>
        <v>50</v>
      </c>
      <c r="N46" s="17">
        <f t="shared" si="6"/>
        <v>1</v>
      </c>
      <c r="O46" s="212">
        <f t="shared" si="7"/>
        <v>50</v>
      </c>
      <c r="P46" s="219">
        <f t="shared" si="8"/>
        <v>0</v>
      </c>
      <c r="Q46" s="219">
        <f t="shared" si="9"/>
        <v>0</v>
      </c>
    </row>
    <row r="47" spans="1:17" s="21" customFormat="1" ht="16.5" thickBot="1">
      <c r="A47" s="21" t="s">
        <v>86</v>
      </c>
      <c r="B47" s="8" t="s">
        <v>41</v>
      </c>
      <c r="C47" s="58">
        <v>4</v>
      </c>
      <c r="D47" s="373">
        <v>24</v>
      </c>
      <c r="E47" s="105" t="s">
        <v>42</v>
      </c>
      <c r="F47" s="60" t="s">
        <v>42</v>
      </c>
      <c r="G47" s="22">
        <v>21</v>
      </c>
      <c r="H47" s="22" t="s">
        <v>42</v>
      </c>
      <c r="I47" s="22" t="s">
        <v>42</v>
      </c>
      <c r="J47" s="22" t="s">
        <v>42</v>
      </c>
      <c r="K47" s="59" t="s">
        <v>42</v>
      </c>
      <c r="L47" s="22" t="s">
        <v>42</v>
      </c>
      <c r="M47" s="26">
        <f t="shared" si="5"/>
        <v>49</v>
      </c>
      <c r="N47" s="17">
        <f t="shared" si="6"/>
        <v>3</v>
      </c>
      <c r="O47" s="212">
        <f t="shared" si="7"/>
        <v>16.333333333333332</v>
      </c>
      <c r="P47" s="219">
        <f t="shared" si="8"/>
        <v>0</v>
      </c>
      <c r="Q47" s="219">
        <f t="shared" si="9"/>
        <v>0</v>
      </c>
    </row>
    <row r="48" spans="1:17" s="21" customFormat="1" ht="16.5" thickBot="1">
      <c r="A48" s="21" t="s">
        <v>87</v>
      </c>
      <c r="B48" s="287" t="s">
        <v>55</v>
      </c>
      <c r="C48" s="70" t="s">
        <v>42</v>
      </c>
      <c r="D48" s="103" t="s">
        <v>42</v>
      </c>
      <c r="E48" s="73" t="s">
        <v>42</v>
      </c>
      <c r="F48" s="112">
        <v>48</v>
      </c>
      <c r="G48" s="22" t="s">
        <v>42</v>
      </c>
      <c r="H48" s="22" t="s">
        <v>42</v>
      </c>
      <c r="I48" s="27" t="s">
        <v>42</v>
      </c>
      <c r="J48" s="22" t="s">
        <v>42</v>
      </c>
      <c r="K48" s="59" t="s">
        <v>42</v>
      </c>
      <c r="L48" s="2" t="s">
        <v>42</v>
      </c>
      <c r="M48" s="26">
        <f t="shared" si="5"/>
        <v>48</v>
      </c>
      <c r="N48" s="17">
        <f t="shared" si="6"/>
        <v>1</v>
      </c>
      <c r="O48" s="212">
        <f t="shared" si="7"/>
        <v>48</v>
      </c>
      <c r="P48" s="219">
        <f t="shared" si="8"/>
        <v>0</v>
      </c>
      <c r="Q48" s="219">
        <f t="shared" si="9"/>
        <v>0</v>
      </c>
    </row>
    <row r="49" spans="1:17" s="21" customFormat="1" ht="16.5" thickBot="1">
      <c r="A49" s="21" t="s">
        <v>88</v>
      </c>
      <c r="B49" s="287" t="s">
        <v>126</v>
      </c>
      <c r="C49" s="23">
        <v>17</v>
      </c>
      <c r="D49" s="66" t="s">
        <v>42</v>
      </c>
      <c r="E49" s="23" t="s">
        <v>42</v>
      </c>
      <c r="F49" s="22" t="s">
        <v>42</v>
      </c>
      <c r="G49" s="22" t="s">
        <v>42</v>
      </c>
      <c r="H49" s="59" t="s">
        <v>42</v>
      </c>
      <c r="I49" s="105" t="s">
        <v>42</v>
      </c>
      <c r="J49" s="75" t="s">
        <v>42</v>
      </c>
      <c r="K49" s="59" t="s">
        <v>42</v>
      </c>
      <c r="L49" s="106">
        <v>29</v>
      </c>
      <c r="M49" s="26">
        <f t="shared" si="5"/>
        <v>46</v>
      </c>
      <c r="N49" s="17">
        <f t="shared" si="6"/>
        <v>2</v>
      </c>
      <c r="O49" s="212">
        <f t="shared" si="7"/>
        <v>23</v>
      </c>
      <c r="P49" s="219">
        <f t="shared" si="8"/>
        <v>0</v>
      </c>
      <c r="Q49" s="219">
        <f t="shared" si="9"/>
        <v>0</v>
      </c>
    </row>
    <row r="50" spans="1:17" s="21" customFormat="1" ht="16.5" thickBot="1">
      <c r="A50" s="21" t="s">
        <v>89</v>
      </c>
      <c r="B50" s="8" t="s">
        <v>206</v>
      </c>
      <c r="C50" s="22" t="s">
        <v>42</v>
      </c>
      <c r="D50" s="22" t="s">
        <v>42</v>
      </c>
      <c r="E50" s="27" t="s">
        <v>42</v>
      </c>
      <c r="F50" s="22" t="s">
        <v>42</v>
      </c>
      <c r="G50" s="22" t="s">
        <v>42</v>
      </c>
      <c r="H50" s="22" t="s">
        <v>42</v>
      </c>
      <c r="I50" s="72" t="s">
        <v>42</v>
      </c>
      <c r="J50" s="105" t="s">
        <v>42</v>
      </c>
      <c r="K50" s="428">
        <v>43</v>
      </c>
      <c r="L50" s="106" t="s">
        <v>42</v>
      </c>
      <c r="M50" s="26">
        <f t="shared" si="5"/>
        <v>43</v>
      </c>
      <c r="N50" s="17">
        <f t="shared" si="6"/>
        <v>1</v>
      </c>
      <c r="O50" s="114">
        <f t="shared" si="7"/>
        <v>43</v>
      </c>
      <c r="P50" s="219">
        <f t="shared" si="8"/>
        <v>0</v>
      </c>
      <c r="Q50" s="219">
        <f t="shared" si="9"/>
        <v>0</v>
      </c>
    </row>
    <row r="51" spans="1:17" s="21" customFormat="1" ht="16.5" thickBot="1">
      <c r="A51" s="21" t="s">
        <v>90</v>
      </c>
      <c r="B51" s="287" t="s">
        <v>63</v>
      </c>
      <c r="C51" s="112">
        <v>23</v>
      </c>
      <c r="D51" s="70">
        <v>3</v>
      </c>
      <c r="E51" s="103" t="s">
        <v>42</v>
      </c>
      <c r="F51" s="67">
        <v>9</v>
      </c>
      <c r="G51" s="22" t="s">
        <v>42</v>
      </c>
      <c r="H51" s="22" t="s">
        <v>42</v>
      </c>
      <c r="I51" s="22" t="s">
        <v>42</v>
      </c>
      <c r="J51" s="69" t="s">
        <v>42</v>
      </c>
      <c r="K51" s="59" t="s">
        <v>42</v>
      </c>
      <c r="L51" s="22" t="s">
        <v>42</v>
      </c>
      <c r="M51" s="26">
        <f t="shared" si="5"/>
        <v>35</v>
      </c>
      <c r="N51" s="17">
        <f t="shared" si="6"/>
        <v>3</v>
      </c>
      <c r="O51" s="212">
        <f t="shared" si="7"/>
        <v>11.666666666666666</v>
      </c>
      <c r="P51" s="219">
        <f t="shared" si="8"/>
        <v>0</v>
      </c>
      <c r="Q51" s="219">
        <f t="shared" si="9"/>
        <v>0</v>
      </c>
    </row>
    <row r="52" spans="1:17" s="21" customFormat="1" ht="16.5" thickBot="1">
      <c r="A52" s="21" t="s">
        <v>91</v>
      </c>
      <c r="B52" s="287" t="s">
        <v>127</v>
      </c>
      <c r="C52" s="112">
        <v>34</v>
      </c>
      <c r="D52" s="23" t="s">
        <v>42</v>
      </c>
      <c r="E52" s="66" t="s">
        <v>42</v>
      </c>
      <c r="F52" s="22" t="s">
        <v>42</v>
      </c>
      <c r="G52" s="22" t="s">
        <v>42</v>
      </c>
      <c r="H52" s="22" t="s">
        <v>42</v>
      </c>
      <c r="I52" s="59" t="s">
        <v>42</v>
      </c>
      <c r="J52" s="105" t="s">
        <v>42</v>
      </c>
      <c r="K52" s="264" t="s">
        <v>42</v>
      </c>
      <c r="L52" s="22" t="s">
        <v>42</v>
      </c>
      <c r="M52" s="26">
        <f t="shared" si="5"/>
        <v>34</v>
      </c>
      <c r="N52" s="17">
        <f t="shared" si="6"/>
        <v>1</v>
      </c>
      <c r="O52" s="212">
        <f t="shared" si="7"/>
        <v>34</v>
      </c>
      <c r="P52" s="219">
        <f t="shared" si="8"/>
        <v>0</v>
      </c>
      <c r="Q52" s="219">
        <f t="shared" si="9"/>
        <v>0</v>
      </c>
    </row>
    <row r="53" spans="1:17" s="21" customFormat="1" ht="16.5" thickBot="1">
      <c r="A53" s="86" t="s">
        <v>111</v>
      </c>
      <c r="B53" s="343" t="s">
        <v>128</v>
      </c>
      <c r="C53" s="314">
        <v>33</v>
      </c>
      <c r="D53" s="84" t="s">
        <v>42</v>
      </c>
      <c r="E53" s="84" t="s">
        <v>42</v>
      </c>
      <c r="F53" s="85" t="s">
        <v>42</v>
      </c>
      <c r="G53" s="85" t="s">
        <v>42</v>
      </c>
      <c r="H53" s="85">
        <v>1</v>
      </c>
      <c r="I53" s="85" t="s">
        <v>42</v>
      </c>
      <c r="J53" s="295" t="s">
        <v>42</v>
      </c>
      <c r="K53" s="306" t="s">
        <v>42</v>
      </c>
      <c r="L53" s="92" t="s">
        <v>42</v>
      </c>
      <c r="M53" s="26">
        <f t="shared" si="5"/>
        <v>34</v>
      </c>
      <c r="N53" s="17">
        <f t="shared" si="6"/>
        <v>2</v>
      </c>
      <c r="O53" s="214">
        <f t="shared" si="7"/>
        <v>17</v>
      </c>
      <c r="P53" s="219">
        <f t="shared" si="8"/>
        <v>0</v>
      </c>
      <c r="Q53" s="219">
        <f t="shared" si="9"/>
        <v>0</v>
      </c>
    </row>
    <row r="54" spans="1:17" s="21" customFormat="1" ht="17.25" thickBot="1" thickTop="1">
      <c r="A54" s="102" t="s">
        <v>112</v>
      </c>
      <c r="B54" s="286" t="s">
        <v>59</v>
      </c>
      <c r="C54" s="66" t="s">
        <v>42</v>
      </c>
      <c r="D54" s="66" t="s">
        <v>42</v>
      </c>
      <c r="E54" s="104">
        <v>22</v>
      </c>
      <c r="F54" s="66">
        <v>10</v>
      </c>
      <c r="G54" s="58" t="s">
        <v>42</v>
      </c>
      <c r="H54" s="58" t="s">
        <v>42</v>
      </c>
      <c r="I54" s="58" t="s">
        <v>42</v>
      </c>
      <c r="J54" s="72" t="s">
        <v>42</v>
      </c>
      <c r="K54" s="315" t="s">
        <v>42</v>
      </c>
      <c r="L54" s="22" t="s">
        <v>42</v>
      </c>
      <c r="M54" s="26">
        <f t="shared" si="5"/>
        <v>32</v>
      </c>
      <c r="N54" s="17">
        <f t="shared" si="6"/>
        <v>2</v>
      </c>
      <c r="O54" s="213">
        <f t="shared" si="7"/>
        <v>16</v>
      </c>
      <c r="P54" s="219">
        <f t="shared" si="8"/>
        <v>0</v>
      </c>
      <c r="Q54" s="219">
        <f t="shared" si="9"/>
        <v>0</v>
      </c>
    </row>
    <row r="55" spans="1:17" s="21" customFormat="1" ht="16.5" thickBot="1">
      <c r="A55" s="102" t="s">
        <v>113</v>
      </c>
      <c r="B55" s="287" t="s">
        <v>366</v>
      </c>
      <c r="C55" s="23" t="s">
        <v>42</v>
      </c>
      <c r="D55" s="23" t="s">
        <v>42</v>
      </c>
      <c r="E55" s="23" t="s">
        <v>42</v>
      </c>
      <c r="F55" s="23" t="s">
        <v>42</v>
      </c>
      <c r="G55" s="23" t="s">
        <v>42</v>
      </c>
      <c r="H55" s="22" t="s">
        <v>42</v>
      </c>
      <c r="I55" s="22" t="s">
        <v>42</v>
      </c>
      <c r="J55" s="59" t="s">
        <v>42</v>
      </c>
      <c r="K55" s="315" t="s">
        <v>42</v>
      </c>
      <c r="L55" s="106">
        <v>30</v>
      </c>
      <c r="M55" s="26">
        <f t="shared" si="5"/>
        <v>30</v>
      </c>
      <c r="N55" s="17">
        <f t="shared" si="6"/>
        <v>1</v>
      </c>
      <c r="O55" s="212">
        <f t="shared" si="7"/>
        <v>30</v>
      </c>
      <c r="P55" s="219">
        <f t="shared" si="8"/>
        <v>0</v>
      </c>
      <c r="Q55" s="219">
        <f t="shared" si="9"/>
        <v>0</v>
      </c>
    </row>
    <row r="56" spans="1:17" s="21" customFormat="1" ht="15.75">
      <c r="A56" s="102" t="s">
        <v>114</v>
      </c>
      <c r="B56" s="287" t="s">
        <v>101</v>
      </c>
      <c r="C56" s="23">
        <v>9</v>
      </c>
      <c r="D56" s="112">
        <v>18</v>
      </c>
      <c r="E56" s="23" t="s">
        <v>42</v>
      </c>
      <c r="F56" s="22" t="s">
        <v>42</v>
      </c>
      <c r="G56" s="22" t="s">
        <v>42</v>
      </c>
      <c r="H56" s="22" t="s">
        <v>42</v>
      </c>
      <c r="I56" s="22" t="s">
        <v>42</v>
      </c>
      <c r="J56" s="22" t="s">
        <v>42</v>
      </c>
      <c r="K56" s="72" t="s">
        <v>42</v>
      </c>
      <c r="L56" s="22" t="s">
        <v>42</v>
      </c>
      <c r="M56" s="26">
        <f t="shared" si="5"/>
        <v>27</v>
      </c>
      <c r="N56" s="17">
        <f t="shared" si="6"/>
        <v>2</v>
      </c>
      <c r="O56" s="212">
        <f t="shared" si="7"/>
        <v>13.5</v>
      </c>
      <c r="P56" s="219">
        <f t="shared" si="8"/>
        <v>0</v>
      </c>
      <c r="Q56" s="219">
        <f t="shared" si="9"/>
        <v>0</v>
      </c>
    </row>
    <row r="57" spans="1:17" s="21" customFormat="1" ht="15.75">
      <c r="A57" s="102" t="s">
        <v>115</v>
      </c>
      <c r="B57" s="287" t="s">
        <v>152</v>
      </c>
      <c r="C57" s="23" t="s">
        <v>42</v>
      </c>
      <c r="D57" s="23" t="s">
        <v>42</v>
      </c>
      <c r="E57" s="23" t="s">
        <v>42</v>
      </c>
      <c r="F57" s="22" t="s">
        <v>42</v>
      </c>
      <c r="G57" s="22" t="s">
        <v>42</v>
      </c>
      <c r="H57" s="22" t="s">
        <v>42</v>
      </c>
      <c r="I57" s="106">
        <v>26</v>
      </c>
      <c r="J57" s="22" t="s">
        <v>42</v>
      </c>
      <c r="K57" s="59" t="s">
        <v>42</v>
      </c>
      <c r="L57" s="22" t="s">
        <v>42</v>
      </c>
      <c r="M57" s="26">
        <f t="shared" si="5"/>
        <v>26</v>
      </c>
      <c r="N57" s="17">
        <f t="shared" si="6"/>
        <v>1</v>
      </c>
      <c r="O57" s="212">
        <f t="shared" si="7"/>
        <v>26</v>
      </c>
      <c r="P57" s="219">
        <f t="shared" si="8"/>
        <v>0</v>
      </c>
      <c r="Q57" s="219">
        <f t="shared" si="9"/>
        <v>0</v>
      </c>
    </row>
    <row r="58" spans="1:17" s="21" customFormat="1" ht="15.75">
      <c r="A58" s="102" t="s">
        <v>116</v>
      </c>
      <c r="B58" s="287" t="s">
        <v>229</v>
      </c>
      <c r="C58" s="23" t="s">
        <v>42</v>
      </c>
      <c r="D58" s="23" t="s">
        <v>42</v>
      </c>
      <c r="E58" s="23" t="s">
        <v>42</v>
      </c>
      <c r="F58" s="23" t="s">
        <v>42</v>
      </c>
      <c r="G58" s="23" t="s">
        <v>42</v>
      </c>
      <c r="H58" s="22" t="s">
        <v>42</v>
      </c>
      <c r="I58" s="22" t="s">
        <v>42</v>
      </c>
      <c r="J58" s="22" t="s">
        <v>42</v>
      </c>
      <c r="K58" s="191">
        <v>26</v>
      </c>
      <c r="L58" s="106" t="s">
        <v>42</v>
      </c>
      <c r="M58" s="26">
        <f t="shared" si="5"/>
        <v>26</v>
      </c>
      <c r="N58" s="17">
        <f t="shared" si="6"/>
        <v>1</v>
      </c>
      <c r="O58" s="114">
        <f t="shared" si="7"/>
        <v>26</v>
      </c>
      <c r="P58" s="219">
        <f t="shared" si="8"/>
        <v>0</v>
      </c>
      <c r="Q58" s="219">
        <f t="shared" si="9"/>
        <v>0</v>
      </c>
    </row>
    <row r="59" spans="1:17" s="21" customFormat="1" ht="15.75">
      <c r="A59" s="102" t="s">
        <v>117</v>
      </c>
      <c r="B59" s="8" t="s">
        <v>196</v>
      </c>
      <c r="C59" s="22" t="s">
        <v>42</v>
      </c>
      <c r="D59" s="22" t="s">
        <v>42</v>
      </c>
      <c r="E59" s="22" t="s">
        <v>42</v>
      </c>
      <c r="F59" s="22" t="s">
        <v>42</v>
      </c>
      <c r="G59" s="22" t="s">
        <v>42</v>
      </c>
      <c r="H59" s="22" t="s">
        <v>42</v>
      </c>
      <c r="I59" s="22" t="s">
        <v>42</v>
      </c>
      <c r="J59" s="194">
        <v>25</v>
      </c>
      <c r="K59" s="114" t="s">
        <v>42</v>
      </c>
      <c r="L59" s="2" t="s">
        <v>42</v>
      </c>
      <c r="M59" s="26">
        <f t="shared" si="5"/>
        <v>25</v>
      </c>
      <c r="N59" s="17">
        <f t="shared" si="6"/>
        <v>1</v>
      </c>
      <c r="O59" s="114">
        <f t="shared" si="7"/>
        <v>25</v>
      </c>
      <c r="P59" s="219">
        <f t="shared" si="8"/>
        <v>0</v>
      </c>
      <c r="Q59" s="219">
        <f t="shared" si="9"/>
        <v>0</v>
      </c>
    </row>
    <row r="60" spans="1:17" s="21" customFormat="1" ht="15.75">
      <c r="A60" s="102" t="s">
        <v>118</v>
      </c>
      <c r="B60" s="287" t="s">
        <v>97</v>
      </c>
      <c r="C60" s="23" t="s">
        <v>42</v>
      </c>
      <c r="D60" s="23" t="s">
        <v>42</v>
      </c>
      <c r="E60" s="112">
        <v>24</v>
      </c>
      <c r="F60" s="22" t="s">
        <v>42</v>
      </c>
      <c r="G60" s="22" t="s">
        <v>42</v>
      </c>
      <c r="H60" s="22" t="s">
        <v>42</v>
      </c>
      <c r="I60" s="22" t="s">
        <v>42</v>
      </c>
      <c r="J60" s="22" t="s">
        <v>42</v>
      </c>
      <c r="K60" s="59" t="s">
        <v>42</v>
      </c>
      <c r="L60" s="22" t="s">
        <v>42</v>
      </c>
      <c r="M60" s="26">
        <f t="shared" si="5"/>
        <v>24</v>
      </c>
      <c r="N60" s="17">
        <f t="shared" si="6"/>
        <v>1</v>
      </c>
      <c r="O60" s="212">
        <f t="shared" si="7"/>
        <v>24</v>
      </c>
      <c r="P60" s="219">
        <f t="shared" si="8"/>
        <v>0</v>
      </c>
      <c r="Q60" s="219">
        <f t="shared" si="9"/>
        <v>0</v>
      </c>
    </row>
    <row r="61" spans="1:17" s="21" customFormat="1" ht="15.75">
      <c r="A61" s="102" t="s">
        <v>119</v>
      </c>
      <c r="B61" s="8" t="s">
        <v>195</v>
      </c>
      <c r="C61" s="22" t="s">
        <v>42</v>
      </c>
      <c r="D61" s="22" t="s">
        <v>42</v>
      </c>
      <c r="E61" s="22" t="s">
        <v>42</v>
      </c>
      <c r="F61" s="22" t="s">
        <v>42</v>
      </c>
      <c r="G61" s="22" t="s">
        <v>42</v>
      </c>
      <c r="H61" s="22" t="s">
        <v>42</v>
      </c>
      <c r="I61" s="22" t="s">
        <v>42</v>
      </c>
      <c r="J61" s="194">
        <v>23</v>
      </c>
      <c r="K61" s="114" t="s">
        <v>42</v>
      </c>
      <c r="L61" s="4" t="s">
        <v>42</v>
      </c>
      <c r="M61" s="26">
        <f t="shared" si="5"/>
        <v>23</v>
      </c>
      <c r="N61" s="17">
        <f t="shared" si="6"/>
        <v>1</v>
      </c>
      <c r="O61" s="114">
        <f t="shared" si="7"/>
        <v>23</v>
      </c>
      <c r="P61" s="219">
        <f t="shared" si="8"/>
        <v>0</v>
      </c>
      <c r="Q61" s="219">
        <f t="shared" si="9"/>
        <v>0</v>
      </c>
    </row>
    <row r="62" spans="1:17" s="21" customFormat="1" ht="15.75">
      <c r="A62" s="102" t="s">
        <v>129</v>
      </c>
      <c r="B62" s="287" t="s">
        <v>61</v>
      </c>
      <c r="C62" s="23" t="s">
        <v>42</v>
      </c>
      <c r="D62" s="23" t="s">
        <v>42</v>
      </c>
      <c r="E62" s="23" t="s">
        <v>42</v>
      </c>
      <c r="F62" s="23">
        <v>6</v>
      </c>
      <c r="G62" s="22" t="s">
        <v>42</v>
      </c>
      <c r="H62" s="22" t="s">
        <v>42</v>
      </c>
      <c r="I62" s="22" t="s">
        <v>42</v>
      </c>
      <c r="J62" s="22">
        <v>6</v>
      </c>
      <c r="K62" s="59">
        <v>3</v>
      </c>
      <c r="L62" s="106">
        <v>7</v>
      </c>
      <c r="M62" s="26">
        <f t="shared" si="5"/>
        <v>22</v>
      </c>
      <c r="N62" s="17">
        <f t="shared" si="6"/>
        <v>4</v>
      </c>
      <c r="O62" s="212">
        <f t="shared" si="7"/>
        <v>5.5</v>
      </c>
      <c r="P62" s="219">
        <f t="shared" si="8"/>
        <v>0</v>
      </c>
      <c r="Q62" s="219">
        <f t="shared" si="9"/>
        <v>0</v>
      </c>
    </row>
    <row r="63" spans="1:17" s="21" customFormat="1" ht="15.75">
      <c r="A63" s="102" t="s">
        <v>130</v>
      </c>
      <c r="B63" s="8" t="s">
        <v>199</v>
      </c>
      <c r="C63" s="22" t="s">
        <v>42</v>
      </c>
      <c r="D63" s="22" t="s">
        <v>42</v>
      </c>
      <c r="E63" s="22" t="s">
        <v>42</v>
      </c>
      <c r="F63" s="22" t="s">
        <v>42</v>
      </c>
      <c r="G63" s="22" t="s">
        <v>42</v>
      </c>
      <c r="H63" s="22" t="s">
        <v>42</v>
      </c>
      <c r="I63" s="22" t="s">
        <v>42</v>
      </c>
      <c r="J63" s="4">
        <v>17</v>
      </c>
      <c r="K63" s="114" t="s">
        <v>42</v>
      </c>
      <c r="L63" s="2" t="s">
        <v>42</v>
      </c>
      <c r="M63" s="26">
        <f t="shared" si="5"/>
        <v>17</v>
      </c>
      <c r="N63" s="17">
        <f t="shared" si="6"/>
        <v>1</v>
      </c>
      <c r="O63" s="114">
        <f t="shared" si="7"/>
        <v>17</v>
      </c>
      <c r="P63" s="219">
        <f t="shared" si="8"/>
        <v>0</v>
      </c>
      <c r="Q63" s="219">
        <f t="shared" si="9"/>
        <v>0</v>
      </c>
    </row>
    <row r="64" spans="1:17" s="21" customFormat="1" ht="15.75">
      <c r="A64" s="102" t="s">
        <v>131</v>
      </c>
      <c r="B64" s="287" t="s">
        <v>107</v>
      </c>
      <c r="C64" s="23" t="s">
        <v>42</v>
      </c>
      <c r="D64" s="23">
        <v>16</v>
      </c>
      <c r="E64" s="23" t="s">
        <v>42</v>
      </c>
      <c r="F64" s="22" t="s">
        <v>42</v>
      </c>
      <c r="G64" s="22" t="s">
        <v>42</v>
      </c>
      <c r="H64" s="22" t="s">
        <v>42</v>
      </c>
      <c r="I64" s="22" t="s">
        <v>42</v>
      </c>
      <c r="J64" s="22" t="s">
        <v>42</v>
      </c>
      <c r="K64" s="59" t="s">
        <v>42</v>
      </c>
      <c r="L64" s="22" t="s">
        <v>42</v>
      </c>
      <c r="M64" s="26">
        <f t="shared" si="5"/>
        <v>16</v>
      </c>
      <c r="N64" s="17">
        <f t="shared" si="6"/>
        <v>1</v>
      </c>
      <c r="O64" s="212">
        <f t="shared" si="7"/>
        <v>16</v>
      </c>
      <c r="P64" s="219">
        <f t="shared" si="8"/>
        <v>0</v>
      </c>
      <c r="Q64" s="219">
        <f t="shared" si="9"/>
        <v>0</v>
      </c>
    </row>
    <row r="65" spans="1:17" s="21" customFormat="1" ht="15.75">
      <c r="A65" s="102" t="s">
        <v>132</v>
      </c>
      <c r="B65" s="287" t="s">
        <v>320</v>
      </c>
      <c r="C65" s="23" t="s">
        <v>42</v>
      </c>
      <c r="D65" s="23" t="s">
        <v>42</v>
      </c>
      <c r="E65" s="23" t="s">
        <v>42</v>
      </c>
      <c r="F65" s="23" t="s">
        <v>42</v>
      </c>
      <c r="G65" s="23" t="s">
        <v>42</v>
      </c>
      <c r="H65" s="22">
        <v>16</v>
      </c>
      <c r="I65" s="22" t="s">
        <v>42</v>
      </c>
      <c r="J65" s="22" t="s">
        <v>42</v>
      </c>
      <c r="K65" s="59" t="s">
        <v>42</v>
      </c>
      <c r="L65" s="22" t="s">
        <v>42</v>
      </c>
      <c r="M65" s="26">
        <f t="shared" si="5"/>
        <v>16</v>
      </c>
      <c r="N65" s="17">
        <f t="shared" si="6"/>
        <v>1</v>
      </c>
      <c r="O65" s="212">
        <f t="shared" si="7"/>
        <v>16</v>
      </c>
      <c r="P65" s="219">
        <f t="shared" si="8"/>
        <v>0</v>
      </c>
      <c r="Q65" s="219">
        <f t="shared" si="9"/>
        <v>0</v>
      </c>
    </row>
    <row r="66" spans="1:17" s="21" customFormat="1" ht="15.75">
      <c r="A66" s="102" t="s">
        <v>133</v>
      </c>
      <c r="B66" s="8" t="s">
        <v>200</v>
      </c>
      <c r="C66" s="22" t="s">
        <v>42</v>
      </c>
      <c r="D66" s="22" t="s">
        <v>42</v>
      </c>
      <c r="E66" s="22" t="s">
        <v>42</v>
      </c>
      <c r="F66" s="22" t="s">
        <v>42</v>
      </c>
      <c r="G66" s="22" t="s">
        <v>42</v>
      </c>
      <c r="H66" s="22" t="s">
        <v>42</v>
      </c>
      <c r="I66" s="22" t="s">
        <v>42</v>
      </c>
      <c r="J66" s="4">
        <v>16</v>
      </c>
      <c r="K66" s="114" t="s">
        <v>42</v>
      </c>
      <c r="L66" s="4" t="s">
        <v>42</v>
      </c>
      <c r="M66" s="26">
        <f t="shared" si="5"/>
        <v>16</v>
      </c>
      <c r="N66" s="17">
        <f t="shared" si="6"/>
        <v>1</v>
      </c>
      <c r="O66" s="114">
        <f t="shared" si="7"/>
        <v>16</v>
      </c>
      <c r="P66" s="219">
        <f t="shared" si="8"/>
        <v>0</v>
      </c>
      <c r="Q66" s="219">
        <f t="shared" si="9"/>
        <v>0</v>
      </c>
    </row>
    <row r="67" spans="1:17" s="21" customFormat="1" ht="15.75">
      <c r="A67" s="102" t="s">
        <v>134</v>
      </c>
      <c r="B67" s="287" t="s">
        <v>351</v>
      </c>
      <c r="C67" s="23" t="s">
        <v>42</v>
      </c>
      <c r="D67" s="23" t="s">
        <v>42</v>
      </c>
      <c r="E67" s="23" t="s">
        <v>42</v>
      </c>
      <c r="F67" s="22" t="s">
        <v>42</v>
      </c>
      <c r="G67" s="22" t="s">
        <v>42</v>
      </c>
      <c r="H67" s="22" t="s">
        <v>42</v>
      </c>
      <c r="I67" s="22" t="s">
        <v>42</v>
      </c>
      <c r="J67" s="22" t="s">
        <v>42</v>
      </c>
      <c r="K67" s="283">
        <v>1</v>
      </c>
      <c r="L67" s="106">
        <v>15</v>
      </c>
      <c r="M67" s="26">
        <f t="shared" si="5"/>
        <v>16</v>
      </c>
      <c r="N67" s="17">
        <f t="shared" si="6"/>
        <v>2</v>
      </c>
      <c r="O67" s="212">
        <f t="shared" si="7"/>
        <v>8</v>
      </c>
      <c r="P67" s="219">
        <f t="shared" si="8"/>
        <v>0</v>
      </c>
      <c r="Q67" s="219">
        <f t="shared" si="9"/>
        <v>0</v>
      </c>
    </row>
    <row r="68" spans="1:17" s="21" customFormat="1" ht="15.75">
      <c r="A68" s="102" t="s">
        <v>135</v>
      </c>
      <c r="B68" s="287" t="s">
        <v>105</v>
      </c>
      <c r="C68" s="23" t="s">
        <v>42</v>
      </c>
      <c r="D68" s="23">
        <v>15</v>
      </c>
      <c r="E68" s="23" t="s">
        <v>42</v>
      </c>
      <c r="F68" s="22" t="s">
        <v>42</v>
      </c>
      <c r="G68" s="22" t="s">
        <v>42</v>
      </c>
      <c r="H68" s="22" t="s">
        <v>42</v>
      </c>
      <c r="I68" s="22" t="s">
        <v>42</v>
      </c>
      <c r="J68" s="22" t="s">
        <v>42</v>
      </c>
      <c r="K68" s="59" t="s">
        <v>42</v>
      </c>
      <c r="L68" s="22" t="s">
        <v>42</v>
      </c>
      <c r="M68" s="26">
        <f aca="true" t="shared" si="10" ref="M68:M99">SUM(C68:L68)</f>
        <v>15</v>
      </c>
      <c r="N68" s="17">
        <f aca="true" t="shared" si="11" ref="N68:N99">COUNTIF(C68:L68,"&gt;0")</f>
        <v>1</v>
      </c>
      <c r="O68" s="212">
        <f aca="true" t="shared" si="12" ref="O68:O99">M68/N68</f>
        <v>15</v>
      </c>
      <c r="P68" s="219">
        <f aca="true" t="shared" si="13" ref="P68:P99">COUNTIF(C68:L68,"&gt;=200")</f>
        <v>0</v>
      </c>
      <c r="Q68" s="219">
        <f aca="true" t="shared" si="14" ref="Q68:Q99">COUNTIF(C68:L68,"&gt;=100")</f>
        <v>0</v>
      </c>
    </row>
    <row r="69" spans="1:17" s="21" customFormat="1" ht="15.75">
      <c r="A69" s="102" t="s">
        <v>136</v>
      </c>
      <c r="B69" s="287" t="s">
        <v>154</v>
      </c>
      <c r="C69" s="23" t="s">
        <v>42</v>
      </c>
      <c r="D69" s="23" t="s">
        <v>42</v>
      </c>
      <c r="E69" s="23" t="s">
        <v>42</v>
      </c>
      <c r="F69" s="23" t="s">
        <v>42</v>
      </c>
      <c r="G69" s="23" t="s">
        <v>42</v>
      </c>
      <c r="H69" s="22" t="s">
        <v>42</v>
      </c>
      <c r="I69" s="22">
        <v>13</v>
      </c>
      <c r="J69" s="22" t="s">
        <v>42</v>
      </c>
      <c r="K69" s="59" t="s">
        <v>42</v>
      </c>
      <c r="L69" s="22" t="s">
        <v>42</v>
      </c>
      <c r="M69" s="26">
        <f t="shared" si="10"/>
        <v>13</v>
      </c>
      <c r="N69" s="17">
        <f t="shared" si="11"/>
        <v>1</v>
      </c>
      <c r="O69" s="212">
        <f t="shared" si="12"/>
        <v>13</v>
      </c>
      <c r="P69" s="219">
        <f t="shared" si="13"/>
        <v>0</v>
      </c>
      <c r="Q69" s="219">
        <f t="shared" si="14"/>
        <v>0</v>
      </c>
    </row>
    <row r="70" spans="1:17" ht="15.75">
      <c r="A70" s="102" t="s">
        <v>144</v>
      </c>
      <c r="B70" s="8" t="s">
        <v>38</v>
      </c>
      <c r="C70" s="22" t="s">
        <v>42</v>
      </c>
      <c r="D70" s="22">
        <v>3</v>
      </c>
      <c r="E70" s="22" t="s">
        <v>42</v>
      </c>
      <c r="F70" s="22" t="s">
        <v>42</v>
      </c>
      <c r="G70" s="22">
        <v>9</v>
      </c>
      <c r="H70" s="22" t="s">
        <v>42</v>
      </c>
      <c r="I70" s="22" t="s">
        <v>42</v>
      </c>
      <c r="J70" s="22" t="s">
        <v>42</v>
      </c>
      <c r="K70" s="59" t="s">
        <v>42</v>
      </c>
      <c r="L70" s="22" t="s">
        <v>42</v>
      </c>
      <c r="M70" s="26">
        <f t="shared" si="10"/>
        <v>12</v>
      </c>
      <c r="N70" s="17">
        <f t="shared" si="11"/>
        <v>2</v>
      </c>
      <c r="O70" s="212">
        <f t="shared" si="12"/>
        <v>6</v>
      </c>
      <c r="P70" s="219">
        <f t="shared" si="13"/>
        <v>0</v>
      </c>
      <c r="Q70" s="219">
        <f t="shared" si="14"/>
        <v>0</v>
      </c>
    </row>
    <row r="71" spans="1:17" ht="15.75">
      <c r="A71" s="102" t="s">
        <v>164</v>
      </c>
      <c r="B71" s="287" t="s">
        <v>102</v>
      </c>
      <c r="C71" s="23" t="s">
        <v>42</v>
      </c>
      <c r="D71" s="23">
        <v>12</v>
      </c>
      <c r="E71" s="23" t="s">
        <v>42</v>
      </c>
      <c r="F71" s="22" t="s">
        <v>42</v>
      </c>
      <c r="G71" s="22" t="s">
        <v>42</v>
      </c>
      <c r="H71" s="22" t="s">
        <v>42</v>
      </c>
      <c r="I71" s="22" t="s">
        <v>42</v>
      </c>
      <c r="J71" s="22" t="s">
        <v>42</v>
      </c>
      <c r="K71" s="59" t="s">
        <v>42</v>
      </c>
      <c r="L71" s="22" t="s">
        <v>42</v>
      </c>
      <c r="M71" s="26">
        <f t="shared" si="10"/>
        <v>12</v>
      </c>
      <c r="N71" s="17">
        <f t="shared" si="11"/>
        <v>1</v>
      </c>
      <c r="O71" s="212">
        <f t="shared" si="12"/>
        <v>12</v>
      </c>
      <c r="P71" s="219">
        <f t="shared" si="13"/>
        <v>0</v>
      </c>
      <c r="Q71" s="219">
        <f t="shared" si="14"/>
        <v>0</v>
      </c>
    </row>
    <row r="72" spans="1:17" ht="15.75">
      <c r="A72" s="102" t="s">
        <v>165</v>
      </c>
      <c r="B72" s="287" t="s">
        <v>57</v>
      </c>
      <c r="C72" s="23" t="s">
        <v>42</v>
      </c>
      <c r="D72" s="23" t="s">
        <v>42</v>
      </c>
      <c r="E72" s="23" t="s">
        <v>42</v>
      </c>
      <c r="F72" s="23">
        <v>11</v>
      </c>
      <c r="G72" s="22" t="s">
        <v>42</v>
      </c>
      <c r="H72" s="22" t="s">
        <v>42</v>
      </c>
      <c r="I72" s="22" t="s">
        <v>42</v>
      </c>
      <c r="J72" s="22" t="s">
        <v>42</v>
      </c>
      <c r="K72" s="59" t="s">
        <v>42</v>
      </c>
      <c r="L72" s="22" t="s">
        <v>42</v>
      </c>
      <c r="M72" s="26">
        <f t="shared" si="10"/>
        <v>11</v>
      </c>
      <c r="N72" s="17">
        <f t="shared" si="11"/>
        <v>1</v>
      </c>
      <c r="O72" s="212">
        <f t="shared" si="12"/>
        <v>11</v>
      </c>
      <c r="P72" s="219">
        <f t="shared" si="13"/>
        <v>0</v>
      </c>
      <c r="Q72" s="219">
        <f t="shared" si="14"/>
        <v>0</v>
      </c>
    </row>
    <row r="73" spans="1:17" ht="15.75">
      <c r="A73" s="102" t="s">
        <v>166</v>
      </c>
      <c r="B73" s="287" t="s">
        <v>93</v>
      </c>
      <c r="C73" s="23" t="s">
        <v>42</v>
      </c>
      <c r="D73" s="23" t="s">
        <v>42</v>
      </c>
      <c r="E73" s="23">
        <v>11</v>
      </c>
      <c r="F73" s="22" t="s">
        <v>42</v>
      </c>
      <c r="G73" s="22" t="s">
        <v>42</v>
      </c>
      <c r="H73" s="22" t="s">
        <v>42</v>
      </c>
      <c r="I73" s="22" t="s">
        <v>42</v>
      </c>
      <c r="J73" s="22" t="s">
        <v>42</v>
      </c>
      <c r="K73" s="59" t="s">
        <v>42</v>
      </c>
      <c r="L73" s="22" t="s">
        <v>42</v>
      </c>
      <c r="M73" s="26">
        <f t="shared" si="10"/>
        <v>11</v>
      </c>
      <c r="N73" s="17">
        <f t="shared" si="11"/>
        <v>1</v>
      </c>
      <c r="O73" s="212">
        <f t="shared" si="12"/>
        <v>11</v>
      </c>
      <c r="P73" s="219">
        <f t="shared" si="13"/>
        <v>0</v>
      </c>
      <c r="Q73" s="219">
        <f t="shared" si="14"/>
        <v>0</v>
      </c>
    </row>
    <row r="74" spans="1:17" ht="15.75">
      <c r="A74" s="102" t="s">
        <v>167</v>
      </c>
      <c r="B74" s="287" t="s">
        <v>62</v>
      </c>
      <c r="C74" s="23" t="s">
        <v>42</v>
      </c>
      <c r="D74" s="23" t="s">
        <v>42</v>
      </c>
      <c r="E74" s="23">
        <v>11</v>
      </c>
      <c r="F74" s="22" t="s">
        <v>42</v>
      </c>
      <c r="G74" s="22" t="s">
        <v>42</v>
      </c>
      <c r="H74" s="22" t="s">
        <v>42</v>
      </c>
      <c r="I74" s="22" t="s">
        <v>42</v>
      </c>
      <c r="J74" s="22" t="s">
        <v>42</v>
      </c>
      <c r="K74" s="59" t="s">
        <v>42</v>
      </c>
      <c r="L74" s="22" t="s">
        <v>42</v>
      </c>
      <c r="M74" s="26">
        <f t="shared" si="10"/>
        <v>11</v>
      </c>
      <c r="N74" s="17">
        <f t="shared" si="11"/>
        <v>1</v>
      </c>
      <c r="O74" s="212">
        <f t="shared" si="12"/>
        <v>11</v>
      </c>
      <c r="P74" s="219">
        <f t="shared" si="13"/>
        <v>0</v>
      </c>
      <c r="Q74" s="219">
        <f t="shared" si="14"/>
        <v>0</v>
      </c>
    </row>
    <row r="75" spans="1:17" ht="15.75">
      <c r="A75" s="102" t="s">
        <v>168</v>
      </c>
      <c r="B75" s="287" t="s">
        <v>58</v>
      </c>
      <c r="C75" s="23">
        <v>8</v>
      </c>
      <c r="D75" s="23" t="s">
        <v>42</v>
      </c>
      <c r="E75" s="23">
        <v>3</v>
      </c>
      <c r="F75" s="22" t="s">
        <v>42</v>
      </c>
      <c r="G75" s="22" t="s">
        <v>42</v>
      </c>
      <c r="H75" s="22" t="s">
        <v>42</v>
      </c>
      <c r="I75" s="22" t="s">
        <v>42</v>
      </c>
      <c r="J75" s="22" t="s">
        <v>42</v>
      </c>
      <c r="K75" s="59" t="s">
        <v>42</v>
      </c>
      <c r="L75" s="22" t="s">
        <v>42</v>
      </c>
      <c r="M75" s="26">
        <f t="shared" si="10"/>
        <v>11</v>
      </c>
      <c r="N75" s="17">
        <f t="shared" si="11"/>
        <v>2</v>
      </c>
      <c r="O75" s="212">
        <f t="shared" si="12"/>
        <v>5.5</v>
      </c>
      <c r="P75" s="219">
        <f t="shared" si="13"/>
        <v>0</v>
      </c>
      <c r="Q75" s="219">
        <f t="shared" si="14"/>
        <v>0</v>
      </c>
    </row>
    <row r="76" spans="1:17" ht="15.75">
      <c r="A76" s="102" t="s">
        <v>169</v>
      </c>
      <c r="B76" s="287" t="s">
        <v>123</v>
      </c>
      <c r="C76" s="23">
        <v>11</v>
      </c>
      <c r="D76" s="23" t="s">
        <v>42</v>
      </c>
      <c r="E76" s="23" t="s">
        <v>42</v>
      </c>
      <c r="F76" s="22" t="s">
        <v>42</v>
      </c>
      <c r="G76" s="22" t="s">
        <v>42</v>
      </c>
      <c r="H76" s="22" t="s">
        <v>42</v>
      </c>
      <c r="I76" s="22" t="s">
        <v>42</v>
      </c>
      <c r="J76" s="22" t="s">
        <v>42</v>
      </c>
      <c r="K76" s="59" t="s">
        <v>42</v>
      </c>
      <c r="L76" s="22" t="s">
        <v>42</v>
      </c>
      <c r="M76" s="26">
        <f t="shared" si="10"/>
        <v>11</v>
      </c>
      <c r="N76" s="17">
        <f t="shared" si="11"/>
        <v>1</v>
      </c>
      <c r="O76" s="212">
        <f t="shared" si="12"/>
        <v>11</v>
      </c>
      <c r="P76" s="219">
        <f t="shared" si="13"/>
        <v>0</v>
      </c>
      <c r="Q76" s="219">
        <f t="shared" si="14"/>
        <v>0</v>
      </c>
    </row>
    <row r="77" spans="1:17" ht="15.75">
      <c r="A77" s="102" t="s">
        <v>170</v>
      </c>
      <c r="B77" s="290" t="s">
        <v>178</v>
      </c>
      <c r="C77" s="23" t="s">
        <v>42</v>
      </c>
      <c r="D77" s="23" t="s">
        <v>42</v>
      </c>
      <c r="E77" s="23" t="s">
        <v>42</v>
      </c>
      <c r="F77" s="23" t="s">
        <v>42</v>
      </c>
      <c r="G77" s="23" t="s">
        <v>42</v>
      </c>
      <c r="H77" s="22">
        <v>10</v>
      </c>
      <c r="I77" s="22" t="s">
        <v>42</v>
      </c>
      <c r="J77" s="22" t="s">
        <v>42</v>
      </c>
      <c r="K77" s="59" t="s">
        <v>42</v>
      </c>
      <c r="L77" s="22" t="s">
        <v>42</v>
      </c>
      <c r="M77" s="26">
        <f t="shared" si="10"/>
        <v>10</v>
      </c>
      <c r="N77" s="17">
        <f t="shared" si="11"/>
        <v>1</v>
      </c>
      <c r="O77" s="212">
        <f t="shared" si="12"/>
        <v>10</v>
      </c>
      <c r="P77" s="219">
        <f t="shared" si="13"/>
        <v>0</v>
      </c>
      <c r="Q77" s="219">
        <f t="shared" si="14"/>
        <v>0</v>
      </c>
    </row>
    <row r="78" spans="1:17" ht="15.75">
      <c r="A78" s="102" t="s">
        <v>171</v>
      </c>
      <c r="B78" s="287" t="s">
        <v>155</v>
      </c>
      <c r="C78" s="23" t="s">
        <v>42</v>
      </c>
      <c r="D78" s="23" t="s">
        <v>42</v>
      </c>
      <c r="E78" s="23" t="s">
        <v>42</v>
      </c>
      <c r="F78" s="23" t="s">
        <v>42</v>
      </c>
      <c r="G78" s="23" t="s">
        <v>42</v>
      </c>
      <c r="H78" s="22" t="s">
        <v>42</v>
      </c>
      <c r="I78" s="22">
        <v>9</v>
      </c>
      <c r="J78" s="22" t="s">
        <v>42</v>
      </c>
      <c r="K78" s="59" t="s">
        <v>42</v>
      </c>
      <c r="L78" s="22" t="s">
        <v>42</v>
      </c>
      <c r="M78" s="26">
        <f t="shared" si="10"/>
        <v>9</v>
      </c>
      <c r="N78" s="17">
        <f t="shared" si="11"/>
        <v>1</v>
      </c>
      <c r="O78" s="212">
        <f t="shared" si="12"/>
        <v>9</v>
      </c>
      <c r="P78" s="219">
        <f t="shared" si="13"/>
        <v>0</v>
      </c>
      <c r="Q78" s="219">
        <f t="shared" si="14"/>
        <v>0</v>
      </c>
    </row>
    <row r="79" spans="1:17" ht="15.75">
      <c r="A79" s="102" t="s">
        <v>172</v>
      </c>
      <c r="B79" s="8" t="s">
        <v>201</v>
      </c>
      <c r="C79" s="22" t="s">
        <v>42</v>
      </c>
      <c r="D79" s="22" t="s">
        <v>42</v>
      </c>
      <c r="E79" s="22" t="s">
        <v>42</v>
      </c>
      <c r="F79" s="22" t="s">
        <v>42</v>
      </c>
      <c r="G79" s="22" t="s">
        <v>42</v>
      </c>
      <c r="H79" s="22" t="s">
        <v>42</v>
      </c>
      <c r="I79" s="22" t="s">
        <v>42</v>
      </c>
      <c r="J79" s="4">
        <v>9</v>
      </c>
      <c r="K79" s="114" t="s">
        <v>42</v>
      </c>
      <c r="L79" s="4" t="s">
        <v>42</v>
      </c>
      <c r="M79" s="26">
        <f t="shared" si="10"/>
        <v>9</v>
      </c>
      <c r="N79" s="17">
        <f t="shared" si="11"/>
        <v>1</v>
      </c>
      <c r="O79" s="114">
        <f t="shared" si="12"/>
        <v>9</v>
      </c>
      <c r="P79" s="219">
        <f t="shared" si="13"/>
        <v>0</v>
      </c>
      <c r="Q79" s="219">
        <f t="shared" si="14"/>
        <v>0</v>
      </c>
    </row>
    <row r="80" spans="1:17" ht="15.75">
      <c r="A80" s="102" t="s">
        <v>173</v>
      </c>
      <c r="B80" s="287" t="s">
        <v>58</v>
      </c>
      <c r="C80" s="23" t="s">
        <v>42</v>
      </c>
      <c r="D80" s="23" t="s">
        <v>42</v>
      </c>
      <c r="E80" s="23" t="s">
        <v>42</v>
      </c>
      <c r="F80" s="23">
        <v>8</v>
      </c>
      <c r="G80" s="22" t="s">
        <v>42</v>
      </c>
      <c r="H80" s="22" t="s">
        <v>42</v>
      </c>
      <c r="I80" s="22" t="s">
        <v>42</v>
      </c>
      <c r="J80" s="22" t="s">
        <v>42</v>
      </c>
      <c r="K80" s="59" t="s">
        <v>42</v>
      </c>
      <c r="L80" s="22" t="s">
        <v>42</v>
      </c>
      <c r="M80" s="26">
        <f t="shared" si="10"/>
        <v>8</v>
      </c>
      <c r="N80" s="17">
        <f t="shared" si="11"/>
        <v>1</v>
      </c>
      <c r="O80" s="212">
        <f t="shared" si="12"/>
        <v>8</v>
      </c>
      <c r="P80" s="219">
        <f t="shared" si="13"/>
        <v>0</v>
      </c>
      <c r="Q80" s="219">
        <f t="shared" si="14"/>
        <v>0</v>
      </c>
    </row>
    <row r="81" spans="1:17" ht="15.75">
      <c r="A81" s="102" t="s">
        <v>174</v>
      </c>
      <c r="B81" s="287" t="s">
        <v>125</v>
      </c>
      <c r="C81" s="23">
        <v>8</v>
      </c>
      <c r="D81" s="23" t="s">
        <v>42</v>
      </c>
      <c r="E81" s="23" t="s">
        <v>42</v>
      </c>
      <c r="F81" s="22" t="s">
        <v>42</v>
      </c>
      <c r="G81" s="22" t="s">
        <v>42</v>
      </c>
      <c r="H81" s="22" t="s">
        <v>42</v>
      </c>
      <c r="I81" s="22" t="s">
        <v>42</v>
      </c>
      <c r="J81" s="22" t="s">
        <v>42</v>
      </c>
      <c r="K81" s="59" t="s">
        <v>42</v>
      </c>
      <c r="L81" s="22" t="s">
        <v>42</v>
      </c>
      <c r="M81" s="26">
        <f t="shared" si="10"/>
        <v>8</v>
      </c>
      <c r="N81" s="17">
        <f t="shared" si="11"/>
        <v>1</v>
      </c>
      <c r="O81" s="212">
        <f t="shared" si="12"/>
        <v>8</v>
      </c>
      <c r="P81" s="219">
        <f t="shared" si="13"/>
        <v>0</v>
      </c>
      <c r="Q81" s="219">
        <f t="shared" si="14"/>
        <v>0</v>
      </c>
    </row>
    <row r="82" spans="1:17" ht="15.75">
      <c r="A82" s="102" t="s">
        <v>175</v>
      </c>
      <c r="B82" s="287" t="s">
        <v>156</v>
      </c>
      <c r="C82" s="23" t="s">
        <v>42</v>
      </c>
      <c r="D82" s="23" t="s">
        <v>42</v>
      </c>
      <c r="E82" s="23" t="s">
        <v>42</v>
      </c>
      <c r="F82" s="23" t="s">
        <v>42</v>
      </c>
      <c r="G82" s="23" t="s">
        <v>42</v>
      </c>
      <c r="H82" s="22" t="s">
        <v>42</v>
      </c>
      <c r="I82" s="22">
        <v>8</v>
      </c>
      <c r="J82" s="22" t="s">
        <v>42</v>
      </c>
      <c r="K82" s="59" t="s">
        <v>42</v>
      </c>
      <c r="L82" s="22" t="s">
        <v>42</v>
      </c>
      <c r="M82" s="26">
        <f t="shared" si="10"/>
        <v>8</v>
      </c>
      <c r="N82" s="17">
        <f t="shared" si="11"/>
        <v>1</v>
      </c>
      <c r="O82" s="212">
        <f t="shared" si="12"/>
        <v>8</v>
      </c>
      <c r="P82" s="219">
        <f t="shared" si="13"/>
        <v>0</v>
      </c>
      <c r="Q82" s="219">
        <f t="shared" si="14"/>
        <v>0</v>
      </c>
    </row>
    <row r="83" spans="1:17" ht="15.75">
      <c r="A83" s="102" t="s">
        <v>183</v>
      </c>
      <c r="B83" s="287" t="s">
        <v>157</v>
      </c>
      <c r="C83" s="23" t="s">
        <v>42</v>
      </c>
      <c r="D83" s="23" t="s">
        <v>42</v>
      </c>
      <c r="E83" s="23" t="s">
        <v>42</v>
      </c>
      <c r="F83" s="23" t="s">
        <v>42</v>
      </c>
      <c r="G83" s="23" t="s">
        <v>42</v>
      </c>
      <c r="H83" s="22" t="s">
        <v>42</v>
      </c>
      <c r="I83" s="22">
        <v>8</v>
      </c>
      <c r="J83" s="22" t="s">
        <v>42</v>
      </c>
      <c r="K83" s="59" t="s">
        <v>42</v>
      </c>
      <c r="L83" s="22" t="s">
        <v>42</v>
      </c>
      <c r="M83" s="26">
        <f t="shared" si="10"/>
        <v>8</v>
      </c>
      <c r="N83" s="17">
        <f t="shared" si="11"/>
        <v>1</v>
      </c>
      <c r="O83" s="212">
        <f t="shared" si="12"/>
        <v>8</v>
      </c>
      <c r="P83" s="219">
        <f t="shared" si="13"/>
        <v>0</v>
      </c>
      <c r="Q83" s="219">
        <f t="shared" si="14"/>
        <v>0</v>
      </c>
    </row>
    <row r="84" spans="1:17" ht="15.75">
      <c r="A84" s="102" t="s">
        <v>184</v>
      </c>
      <c r="B84" s="287" t="s">
        <v>35</v>
      </c>
      <c r="C84" s="23" t="s">
        <v>42</v>
      </c>
      <c r="D84" s="23" t="s">
        <v>42</v>
      </c>
      <c r="E84" s="23" t="s">
        <v>42</v>
      </c>
      <c r="F84" s="23" t="s">
        <v>42</v>
      </c>
      <c r="G84" s="23" t="s">
        <v>42</v>
      </c>
      <c r="H84" s="22">
        <v>8</v>
      </c>
      <c r="I84" s="22" t="s">
        <v>42</v>
      </c>
      <c r="J84" s="22" t="s">
        <v>42</v>
      </c>
      <c r="K84" s="59" t="s">
        <v>42</v>
      </c>
      <c r="L84" s="22" t="s">
        <v>42</v>
      </c>
      <c r="M84" s="26">
        <f t="shared" si="10"/>
        <v>8</v>
      </c>
      <c r="N84" s="17">
        <f t="shared" si="11"/>
        <v>1</v>
      </c>
      <c r="O84" s="212">
        <f t="shared" si="12"/>
        <v>8</v>
      </c>
      <c r="P84" s="219">
        <f t="shared" si="13"/>
        <v>0</v>
      </c>
      <c r="Q84" s="219">
        <f t="shared" si="14"/>
        <v>0</v>
      </c>
    </row>
    <row r="85" spans="1:17" ht="15.75">
      <c r="A85" s="102" t="s">
        <v>185</v>
      </c>
      <c r="B85" s="8" t="s">
        <v>198</v>
      </c>
      <c r="C85" s="22" t="s">
        <v>42</v>
      </c>
      <c r="D85" s="22" t="s">
        <v>42</v>
      </c>
      <c r="E85" s="22" t="s">
        <v>42</v>
      </c>
      <c r="F85" s="22" t="s">
        <v>42</v>
      </c>
      <c r="G85" s="22" t="s">
        <v>42</v>
      </c>
      <c r="H85" s="22" t="s">
        <v>42</v>
      </c>
      <c r="I85" s="22" t="s">
        <v>42</v>
      </c>
      <c r="J85" s="4">
        <v>8</v>
      </c>
      <c r="K85" s="114" t="s">
        <v>42</v>
      </c>
      <c r="L85" s="4" t="s">
        <v>42</v>
      </c>
      <c r="M85" s="26">
        <f t="shared" si="10"/>
        <v>8</v>
      </c>
      <c r="N85" s="17">
        <f t="shared" si="11"/>
        <v>1</v>
      </c>
      <c r="O85" s="114">
        <f t="shared" si="12"/>
        <v>8</v>
      </c>
      <c r="P85" s="219">
        <f t="shared" si="13"/>
        <v>0</v>
      </c>
      <c r="Q85" s="219">
        <f t="shared" si="14"/>
        <v>0</v>
      </c>
    </row>
    <row r="86" spans="1:17" ht="15.75">
      <c r="A86" s="102" t="s">
        <v>186</v>
      </c>
      <c r="B86" s="287" t="s">
        <v>348</v>
      </c>
      <c r="C86" s="23" t="s">
        <v>42</v>
      </c>
      <c r="D86" s="23" t="s">
        <v>42</v>
      </c>
      <c r="E86" s="23" t="s">
        <v>42</v>
      </c>
      <c r="F86" s="22" t="s">
        <v>42</v>
      </c>
      <c r="G86" s="22" t="s">
        <v>42</v>
      </c>
      <c r="H86" s="22" t="s">
        <v>42</v>
      </c>
      <c r="I86" s="22" t="s">
        <v>42</v>
      </c>
      <c r="J86" s="22" t="s">
        <v>42</v>
      </c>
      <c r="K86" s="283">
        <v>8</v>
      </c>
      <c r="L86" s="284" t="s">
        <v>42</v>
      </c>
      <c r="M86" s="26">
        <f t="shared" si="10"/>
        <v>8</v>
      </c>
      <c r="N86" s="17">
        <f t="shared" si="11"/>
        <v>1</v>
      </c>
      <c r="O86" s="212">
        <f t="shared" si="12"/>
        <v>8</v>
      </c>
      <c r="P86" s="219">
        <f t="shared" si="13"/>
        <v>0</v>
      </c>
      <c r="Q86" s="219">
        <f t="shared" si="14"/>
        <v>0</v>
      </c>
    </row>
    <row r="87" spans="1:17" ht="16.5" thickBot="1">
      <c r="A87" s="102" t="s">
        <v>187</v>
      </c>
      <c r="B87" s="287" t="s">
        <v>60</v>
      </c>
      <c r="C87" s="23" t="s">
        <v>42</v>
      </c>
      <c r="D87" s="23" t="s">
        <v>42</v>
      </c>
      <c r="E87" s="23" t="s">
        <v>42</v>
      </c>
      <c r="F87" s="23">
        <v>7</v>
      </c>
      <c r="G87" s="22" t="s">
        <v>42</v>
      </c>
      <c r="H87" s="22" t="s">
        <v>42</v>
      </c>
      <c r="I87" s="22" t="s">
        <v>42</v>
      </c>
      <c r="J87" s="22" t="s">
        <v>42</v>
      </c>
      <c r="K87" s="189" t="s">
        <v>42</v>
      </c>
      <c r="L87" s="22" t="s">
        <v>42</v>
      </c>
      <c r="M87" s="26">
        <f t="shared" si="10"/>
        <v>7</v>
      </c>
      <c r="N87" s="17">
        <f t="shared" si="11"/>
        <v>1</v>
      </c>
      <c r="O87" s="212">
        <f t="shared" si="12"/>
        <v>7</v>
      </c>
      <c r="P87" s="219">
        <f t="shared" si="13"/>
        <v>0</v>
      </c>
      <c r="Q87" s="219">
        <f t="shared" si="14"/>
        <v>0</v>
      </c>
    </row>
    <row r="88" spans="1:17" ht="16.5" thickBot="1">
      <c r="A88" s="102" t="s">
        <v>188</v>
      </c>
      <c r="B88" s="290" t="s">
        <v>98</v>
      </c>
      <c r="C88" s="23" t="s">
        <v>42</v>
      </c>
      <c r="D88" s="23" t="s">
        <v>42</v>
      </c>
      <c r="E88" s="23">
        <v>7</v>
      </c>
      <c r="F88" s="22" t="s">
        <v>42</v>
      </c>
      <c r="G88" s="22" t="s">
        <v>42</v>
      </c>
      <c r="H88" s="22" t="s">
        <v>42</v>
      </c>
      <c r="I88" s="22" t="s">
        <v>42</v>
      </c>
      <c r="J88" s="59" t="s">
        <v>42</v>
      </c>
      <c r="K88" s="262" t="s">
        <v>42</v>
      </c>
      <c r="L88" s="22" t="s">
        <v>42</v>
      </c>
      <c r="M88" s="26">
        <f t="shared" si="10"/>
        <v>7</v>
      </c>
      <c r="N88" s="17">
        <f t="shared" si="11"/>
        <v>1</v>
      </c>
      <c r="O88" s="212">
        <f t="shared" si="12"/>
        <v>7</v>
      </c>
      <c r="P88" s="219">
        <f t="shared" si="13"/>
        <v>0</v>
      </c>
      <c r="Q88" s="219">
        <f t="shared" si="14"/>
        <v>0</v>
      </c>
    </row>
    <row r="89" spans="1:17" ht="15.75">
      <c r="A89" s="102" t="s">
        <v>189</v>
      </c>
      <c r="B89" s="287" t="s">
        <v>95</v>
      </c>
      <c r="C89" s="23" t="s">
        <v>42</v>
      </c>
      <c r="D89" s="23" t="s">
        <v>42</v>
      </c>
      <c r="E89" s="23">
        <v>7</v>
      </c>
      <c r="F89" s="22" t="s">
        <v>42</v>
      </c>
      <c r="G89" s="22" t="s">
        <v>42</v>
      </c>
      <c r="H89" s="22" t="s">
        <v>42</v>
      </c>
      <c r="I89" s="22" t="s">
        <v>42</v>
      </c>
      <c r="J89" s="22" t="s">
        <v>42</v>
      </c>
      <c r="K89" s="72" t="s">
        <v>42</v>
      </c>
      <c r="L89" s="22" t="s">
        <v>42</v>
      </c>
      <c r="M89" s="26">
        <f t="shared" si="10"/>
        <v>7</v>
      </c>
      <c r="N89" s="17">
        <f t="shared" si="11"/>
        <v>1</v>
      </c>
      <c r="O89" s="212">
        <f t="shared" si="12"/>
        <v>7</v>
      </c>
      <c r="P89" s="219">
        <f t="shared" si="13"/>
        <v>0</v>
      </c>
      <c r="Q89" s="219">
        <f t="shared" si="14"/>
        <v>0</v>
      </c>
    </row>
    <row r="90" spans="1:17" ht="15.75">
      <c r="A90" s="102" t="s">
        <v>190</v>
      </c>
      <c r="B90" s="287" t="s">
        <v>104</v>
      </c>
      <c r="C90" s="23" t="s">
        <v>42</v>
      </c>
      <c r="D90" s="23">
        <v>7</v>
      </c>
      <c r="E90" s="23" t="s">
        <v>42</v>
      </c>
      <c r="F90" s="22" t="s">
        <v>42</v>
      </c>
      <c r="G90" s="22" t="s">
        <v>42</v>
      </c>
      <c r="H90" s="22" t="s">
        <v>42</v>
      </c>
      <c r="I90" s="22" t="s">
        <v>42</v>
      </c>
      <c r="J90" s="22" t="s">
        <v>42</v>
      </c>
      <c r="K90" s="59" t="s">
        <v>42</v>
      </c>
      <c r="L90" s="22" t="s">
        <v>42</v>
      </c>
      <c r="M90" s="26">
        <f t="shared" si="10"/>
        <v>7</v>
      </c>
      <c r="N90" s="17">
        <f t="shared" si="11"/>
        <v>1</v>
      </c>
      <c r="O90" s="212">
        <f t="shared" si="12"/>
        <v>7</v>
      </c>
      <c r="P90" s="219">
        <f t="shared" si="13"/>
        <v>0</v>
      </c>
      <c r="Q90" s="219">
        <f t="shared" si="14"/>
        <v>0</v>
      </c>
    </row>
    <row r="91" spans="1:17" ht="15.75">
      <c r="A91" s="102" t="s">
        <v>208</v>
      </c>
      <c r="B91" s="287" t="s">
        <v>106</v>
      </c>
      <c r="C91" s="23">
        <v>7</v>
      </c>
      <c r="D91" s="23" t="s">
        <v>42</v>
      </c>
      <c r="E91" s="23" t="s">
        <v>42</v>
      </c>
      <c r="F91" s="22" t="s">
        <v>42</v>
      </c>
      <c r="G91" s="22" t="s">
        <v>42</v>
      </c>
      <c r="H91" s="22" t="s">
        <v>42</v>
      </c>
      <c r="I91" s="22" t="s">
        <v>42</v>
      </c>
      <c r="J91" s="22" t="s">
        <v>42</v>
      </c>
      <c r="K91" s="59" t="s">
        <v>42</v>
      </c>
      <c r="L91" s="22" t="s">
        <v>42</v>
      </c>
      <c r="M91" s="26">
        <f t="shared" si="10"/>
        <v>7</v>
      </c>
      <c r="N91" s="17">
        <f t="shared" si="11"/>
        <v>1</v>
      </c>
      <c r="O91" s="212">
        <f t="shared" si="12"/>
        <v>7</v>
      </c>
      <c r="P91" s="219">
        <f t="shared" si="13"/>
        <v>0</v>
      </c>
      <c r="Q91" s="219">
        <f t="shared" si="14"/>
        <v>0</v>
      </c>
    </row>
    <row r="92" spans="1:17" ht="15.75">
      <c r="A92" s="102" t="s">
        <v>209</v>
      </c>
      <c r="B92" s="287" t="s">
        <v>121</v>
      </c>
      <c r="C92" s="23">
        <v>7</v>
      </c>
      <c r="D92" s="23" t="s">
        <v>42</v>
      </c>
      <c r="E92" s="23" t="s">
        <v>42</v>
      </c>
      <c r="F92" s="22" t="s">
        <v>42</v>
      </c>
      <c r="G92" s="22" t="s">
        <v>42</v>
      </c>
      <c r="H92" s="22" t="s">
        <v>42</v>
      </c>
      <c r="I92" s="22" t="s">
        <v>42</v>
      </c>
      <c r="J92" s="22" t="s">
        <v>42</v>
      </c>
      <c r="K92" s="59" t="s">
        <v>42</v>
      </c>
      <c r="L92" s="22" t="s">
        <v>42</v>
      </c>
      <c r="M92" s="26">
        <f t="shared" si="10"/>
        <v>7</v>
      </c>
      <c r="N92" s="17">
        <f t="shared" si="11"/>
        <v>1</v>
      </c>
      <c r="O92" s="212">
        <f t="shared" si="12"/>
        <v>7</v>
      </c>
      <c r="P92" s="219">
        <f t="shared" si="13"/>
        <v>0</v>
      </c>
      <c r="Q92" s="219">
        <f t="shared" si="14"/>
        <v>0</v>
      </c>
    </row>
    <row r="93" spans="1:17" ht="15.75">
      <c r="A93" s="102" t="s">
        <v>210</v>
      </c>
      <c r="B93" s="287" t="s">
        <v>158</v>
      </c>
      <c r="C93" s="23" t="s">
        <v>42</v>
      </c>
      <c r="D93" s="23" t="s">
        <v>42</v>
      </c>
      <c r="E93" s="23" t="s">
        <v>42</v>
      </c>
      <c r="F93" s="23" t="s">
        <v>42</v>
      </c>
      <c r="G93" s="23" t="s">
        <v>42</v>
      </c>
      <c r="H93" s="22" t="s">
        <v>42</v>
      </c>
      <c r="I93" s="22">
        <v>7</v>
      </c>
      <c r="J93" s="22" t="s">
        <v>42</v>
      </c>
      <c r="K93" s="59" t="s">
        <v>42</v>
      </c>
      <c r="L93" s="22" t="s">
        <v>42</v>
      </c>
      <c r="M93" s="26">
        <f t="shared" si="10"/>
        <v>7</v>
      </c>
      <c r="N93" s="17">
        <f t="shared" si="11"/>
        <v>1</v>
      </c>
      <c r="O93" s="212">
        <f t="shared" si="12"/>
        <v>7</v>
      </c>
      <c r="P93" s="219">
        <f t="shared" si="13"/>
        <v>0</v>
      </c>
      <c r="Q93" s="219">
        <f t="shared" si="14"/>
        <v>0</v>
      </c>
    </row>
    <row r="94" spans="1:17" ht="15.75">
      <c r="A94" s="102" t="s">
        <v>211</v>
      </c>
      <c r="B94" s="287" t="s">
        <v>159</v>
      </c>
      <c r="C94" s="23" t="s">
        <v>42</v>
      </c>
      <c r="D94" s="23" t="s">
        <v>42</v>
      </c>
      <c r="E94" s="23" t="s">
        <v>42</v>
      </c>
      <c r="F94" s="23" t="s">
        <v>42</v>
      </c>
      <c r="G94" s="23" t="s">
        <v>42</v>
      </c>
      <c r="H94" s="22" t="s">
        <v>42</v>
      </c>
      <c r="I94" s="22">
        <v>7</v>
      </c>
      <c r="J94" s="22" t="s">
        <v>42</v>
      </c>
      <c r="K94" s="59" t="s">
        <v>42</v>
      </c>
      <c r="L94" s="22" t="s">
        <v>42</v>
      </c>
      <c r="M94" s="26">
        <f t="shared" si="10"/>
        <v>7</v>
      </c>
      <c r="N94" s="17">
        <f t="shared" si="11"/>
        <v>1</v>
      </c>
      <c r="O94" s="212">
        <f t="shared" si="12"/>
        <v>7</v>
      </c>
      <c r="P94" s="219">
        <f t="shared" si="13"/>
        <v>0</v>
      </c>
      <c r="Q94" s="219">
        <f t="shared" si="14"/>
        <v>0</v>
      </c>
    </row>
    <row r="95" spans="1:17" ht="15.75">
      <c r="A95" s="102" t="s">
        <v>212</v>
      </c>
      <c r="B95" s="287" t="s">
        <v>142</v>
      </c>
      <c r="C95" s="23" t="s">
        <v>42</v>
      </c>
      <c r="D95" s="23">
        <v>6</v>
      </c>
      <c r="E95" s="23" t="s">
        <v>42</v>
      </c>
      <c r="F95" s="22" t="s">
        <v>42</v>
      </c>
      <c r="G95" s="22" t="s">
        <v>42</v>
      </c>
      <c r="H95" s="22" t="s">
        <v>42</v>
      </c>
      <c r="I95" s="22" t="s">
        <v>42</v>
      </c>
      <c r="J95" s="22" t="s">
        <v>42</v>
      </c>
      <c r="K95" s="59" t="s">
        <v>42</v>
      </c>
      <c r="L95" s="22" t="s">
        <v>42</v>
      </c>
      <c r="M95" s="26">
        <f t="shared" si="10"/>
        <v>6</v>
      </c>
      <c r="N95" s="17">
        <f t="shared" si="11"/>
        <v>1</v>
      </c>
      <c r="O95" s="212">
        <f t="shared" si="12"/>
        <v>6</v>
      </c>
      <c r="P95" s="219">
        <f t="shared" si="13"/>
        <v>0</v>
      </c>
      <c r="Q95" s="219">
        <f t="shared" si="14"/>
        <v>0</v>
      </c>
    </row>
    <row r="96" spans="1:17" ht="15.75">
      <c r="A96" s="102" t="s">
        <v>213</v>
      </c>
      <c r="B96" s="287" t="s">
        <v>122</v>
      </c>
      <c r="C96" s="23">
        <v>6</v>
      </c>
      <c r="D96" s="23" t="s">
        <v>42</v>
      </c>
      <c r="E96" s="23" t="s">
        <v>42</v>
      </c>
      <c r="F96" s="22" t="s">
        <v>42</v>
      </c>
      <c r="G96" s="22" t="s">
        <v>42</v>
      </c>
      <c r="H96" s="22" t="s">
        <v>42</v>
      </c>
      <c r="I96" s="22" t="s">
        <v>42</v>
      </c>
      <c r="J96" s="22" t="s">
        <v>42</v>
      </c>
      <c r="K96" s="59" t="s">
        <v>42</v>
      </c>
      <c r="L96" s="22" t="s">
        <v>42</v>
      </c>
      <c r="M96" s="26">
        <f t="shared" si="10"/>
        <v>6</v>
      </c>
      <c r="N96" s="17">
        <f t="shared" si="11"/>
        <v>1</v>
      </c>
      <c r="O96" s="212">
        <f t="shared" si="12"/>
        <v>6</v>
      </c>
      <c r="P96" s="219">
        <f t="shared" si="13"/>
        <v>0</v>
      </c>
      <c r="Q96" s="219">
        <f t="shared" si="14"/>
        <v>0</v>
      </c>
    </row>
    <row r="97" spans="1:17" ht="16.5" thickBot="1">
      <c r="A97" s="102" t="s">
        <v>214</v>
      </c>
      <c r="B97" s="290" t="s">
        <v>347</v>
      </c>
      <c r="C97" s="23" t="s">
        <v>42</v>
      </c>
      <c r="D97" s="23" t="s">
        <v>42</v>
      </c>
      <c r="E97" s="23" t="s">
        <v>42</v>
      </c>
      <c r="F97" s="22" t="s">
        <v>42</v>
      </c>
      <c r="G97" s="22" t="s">
        <v>42</v>
      </c>
      <c r="H97" s="22" t="s">
        <v>42</v>
      </c>
      <c r="I97" s="22" t="s">
        <v>42</v>
      </c>
      <c r="J97" s="22" t="s">
        <v>42</v>
      </c>
      <c r="K97" s="373">
        <v>6</v>
      </c>
      <c r="L97" s="106" t="s">
        <v>42</v>
      </c>
      <c r="M97" s="26">
        <f t="shared" si="10"/>
        <v>6</v>
      </c>
      <c r="N97" s="17">
        <f t="shared" si="11"/>
        <v>1</v>
      </c>
      <c r="O97" s="212">
        <f t="shared" si="12"/>
        <v>6</v>
      </c>
      <c r="P97" s="219">
        <f t="shared" si="13"/>
        <v>0</v>
      </c>
      <c r="Q97" s="219">
        <f t="shared" si="14"/>
        <v>0</v>
      </c>
    </row>
    <row r="98" spans="1:17" ht="16.5" thickBot="1">
      <c r="A98" s="102" t="s">
        <v>215</v>
      </c>
      <c r="B98" s="287" t="s">
        <v>143</v>
      </c>
      <c r="C98" s="23" t="s">
        <v>42</v>
      </c>
      <c r="D98" s="23">
        <v>5</v>
      </c>
      <c r="E98" s="23" t="s">
        <v>42</v>
      </c>
      <c r="F98" s="22" t="s">
        <v>42</v>
      </c>
      <c r="G98" s="22" t="s">
        <v>42</v>
      </c>
      <c r="H98" s="22" t="s">
        <v>42</v>
      </c>
      <c r="I98" s="22" t="s">
        <v>42</v>
      </c>
      <c r="J98" s="59" t="s">
        <v>42</v>
      </c>
      <c r="K98" s="262" t="s">
        <v>42</v>
      </c>
      <c r="L98" s="22" t="s">
        <v>42</v>
      </c>
      <c r="M98" s="26">
        <f t="shared" si="10"/>
        <v>5</v>
      </c>
      <c r="N98" s="17">
        <f t="shared" si="11"/>
        <v>1</v>
      </c>
      <c r="O98" s="212">
        <f t="shared" si="12"/>
        <v>5</v>
      </c>
      <c r="P98" s="219">
        <f t="shared" si="13"/>
        <v>0</v>
      </c>
      <c r="Q98" s="219">
        <f t="shared" si="14"/>
        <v>0</v>
      </c>
    </row>
    <row r="99" spans="1:17" ht="15.75">
      <c r="A99" s="102" t="s">
        <v>216</v>
      </c>
      <c r="B99" s="287" t="s">
        <v>103</v>
      </c>
      <c r="C99" s="23" t="s">
        <v>42</v>
      </c>
      <c r="D99" s="23">
        <v>5</v>
      </c>
      <c r="E99" s="23" t="s">
        <v>42</v>
      </c>
      <c r="F99" s="22" t="s">
        <v>42</v>
      </c>
      <c r="G99" s="22" t="s">
        <v>42</v>
      </c>
      <c r="H99" s="22" t="s">
        <v>42</v>
      </c>
      <c r="I99" s="22" t="s">
        <v>42</v>
      </c>
      <c r="J99" s="22" t="s">
        <v>42</v>
      </c>
      <c r="K99" s="72" t="s">
        <v>42</v>
      </c>
      <c r="L99" s="22" t="s">
        <v>42</v>
      </c>
      <c r="M99" s="26">
        <f t="shared" si="10"/>
        <v>5</v>
      </c>
      <c r="N99" s="17">
        <f t="shared" si="11"/>
        <v>1</v>
      </c>
      <c r="O99" s="212">
        <f t="shared" si="12"/>
        <v>5</v>
      </c>
      <c r="P99" s="219">
        <f t="shared" si="13"/>
        <v>0</v>
      </c>
      <c r="Q99" s="219">
        <f t="shared" si="14"/>
        <v>0</v>
      </c>
    </row>
    <row r="100" spans="1:17" ht="15.75">
      <c r="A100" s="102" t="s">
        <v>217</v>
      </c>
      <c r="B100" s="287" t="s">
        <v>137</v>
      </c>
      <c r="C100" s="23">
        <v>5</v>
      </c>
      <c r="D100" s="23" t="s">
        <v>42</v>
      </c>
      <c r="E100" s="23" t="s">
        <v>42</v>
      </c>
      <c r="F100" s="22" t="s">
        <v>42</v>
      </c>
      <c r="G100" s="22" t="s">
        <v>42</v>
      </c>
      <c r="H100" s="22" t="s">
        <v>42</v>
      </c>
      <c r="I100" s="22" t="s">
        <v>42</v>
      </c>
      <c r="J100" s="22" t="s">
        <v>42</v>
      </c>
      <c r="K100" s="59" t="s">
        <v>42</v>
      </c>
      <c r="L100" s="22" t="s">
        <v>42</v>
      </c>
      <c r="M100" s="26">
        <f aca="true" t="shared" si="15" ref="M100:M116">SUM(C100:L100)</f>
        <v>5</v>
      </c>
      <c r="N100" s="17">
        <f aca="true" t="shared" si="16" ref="N100:N116">COUNTIF(C100:L100,"&gt;0")</f>
        <v>1</v>
      </c>
      <c r="O100" s="212">
        <f aca="true" t="shared" si="17" ref="O100:O117">M100/N100</f>
        <v>5</v>
      </c>
      <c r="P100" s="219">
        <f aca="true" t="shared" si="18" ref="P100:P116">COUNTIF(C100:L100,"&gt;=200")</f>
        <v>0</v>
      </c>
      <c r="Q100" s="219">
        <f aca="true" t="shared" si="19" ref="Q100:Q116">COUNTIF(C100:L100,"&gt;=100")</f>
        <v>0</v>
      </c>
    </row>
    <row r="101" spans="1:17" ht="15.75">
      <c r="A101" s="102" t="s">
        <v>218</v>
      </c>
      <c r="B101" s="287" t="s">
        <v>161</v>
      </c>
      <c r="C101" s="23" t="s">
        <v>42</v>
      </c>
      <c r="D101" s="23" t="s">
        <v>42</v>
      </c>
      <c r="E101" s="23" t="s">
        <v>42</v>
      </c>
      <c r="F101" s="23" t="s">
        <v>42</v>
      </c>
      <c r="G101" s="23" t="s">
        <v>42</v>
      </c>
      <c r="H101" s="22" t="s">
        <v>42</v>
      </c>
      <c r="I101" s="22">
        <v>5</v>
      </c>
      <c r="J101" s="22" t="s">
        <v>42</v>
      </c>
      <c r="K101" s="59" t="s">
        <v>42</v>
      </c>
      <c r="L101" s="22" t="s">
        <v>42</v>
      </c>
      <c r="M101" s="26">
        <f t="shared" si="15"/>
        <v>5</v>
      </c>
      <c r="N101" s="17">
        <f t="shared" si="16"/>
        <v>1</v>
      </c>
      <c r="O101" s="212">
        <f t="shared" si="17"/>
        <v>5</v>
      </c>
      <c r="P101" s="219">
        <f t="shared" si="18"/>
        <v>0</v>
      </c>
      <c r="Q101" s="219">
        <f t="shared" si="19"/>
        <v>0</v>
      </c>
    </row>
    <row r="102" spans="1:17" ht="15.75">
      <c r="A102" s="102" t="s">
        <v>220</v>
      </c>
      <c r="B102" s="287" t="s">
        <v>162</v>
      </c>
      <c r="C102" s="23" t="s">
        <v>42</v>
      </c>
      <c r="D102" s="23" t="s">
        <v>42</v>
      </c>
      <c r="E102" s="23" t="s">
        <v>42</v>
      </c>
      <c r="F102" s="23" t="s">
        <v>42</v>
      </c>
      <c r="G102" s="23" t="s">
        <v>42</v>
      </c>
      <c r="H102" s="22" t="s">
        <v>42</v>
      </c>
      <c r="I102" s="22">
        <v>5</v>
      </c>
      <c r="J102" s="22" t="s">
        <v>42</v>
      </c>
      <c r="K102" s="59" t="s">
        <v>42</v>
      </c>
      <c r="L102" s="22" t="s">
        <v>42</v>
      </c>
      <c r="M102" s="26">
        <f t="shared" si="15"/>
        <v>5</v>
      </c>
      <c r="N102" s="17">
        <f t="shared" si="16"/>
        <v>1</v>
      </c>
      <c r="O102" s="212">
        <f t="shared" si="17"/>
        <v>5</v>
      </c>
      <c r="P102" s="219">
        <f t="shared" si="18"/>
        <v>0</v>
      </c>
      <c r="Q102" s="219">
        <f t="shared" si="19"/>
        <v>0</v>
      </c>
    </row>
    <row r="103" spans="1:17" ht="16.5" thickBot="1">
      <c r="A103" s="101" t="s">
        <v>221</v>
      </c>
      <c r="B103" s="289" t="s">
        <v>179</v>
      </c>
      <c r="C103" s="84" t="s">
        <v>42</v>
      </c>
      <c r="D103" s="84" t="s">
        <v>42</v>
      </c>
      <c r="E103" s="84" t="s">
        <v>42</v>
      </c>
      <c r="F103" s="84" t="s">
        <v>42</v>
      </c>
      <c r="G103" s="84" t="s">
        <v>42</v>
      </c>
      <c r="H103" s="85">
        <v>5</v>
      </c>
      <c r="I103" s="85" t="s">
        <v>42</v>
      </c>
      <c r="J103" s="85" t="s">
        <v>42</v>
      </c>
      <c r="K103" s="92" t="s">
        <v>42</v>
      </c>
      <c r="L103" s="22" t="s">
        <v>42</v>
      </c>
      <c r="M103" s="26">
        <f t="shared" si="15"/>
        <v>5</v>
      </c>
      <c r="N103" s="17">
        <f t="shared" si="16"/>
        <v>1</v>
      </c>
      <c r="O103" s="214">
        <f t="shared" si="17"/>
        <v>5</v>
      </c>
      <c r="P103" s="219">
        <f t="shared" si="18"/>
        <v>0</v>
      </c>
      <c r="Q103" s="219">
        <f t="shared" si="19"/>
        <v>0</v>
      </c>
    </row>
    <row r="104" spans="1:17" ht="16.5" thickTop="1">
      <c r="A104" s="21" t="s">
        <v>222</v>
      </c>
      <c r="B104" s="371" t="s">
        <v>202</v>
      </c>
      <c r="C104" s="69" t="s">
        <v>42</v>
      </c>
      <c r="D104" s="69" t="s">
        <v>42</v>
      </c>
      <c r="E104" s="69" t="s">
        <v>42</v>
      </c>
      <c r="F104" s="69" t="s">
        <v>42</v>
      </c>
      <c r="G104" s="69" t="s">
        <v>42</v>
      </c>
      <c r="H104" s="69" t="s">
        <v>42</v>
      </c>
      <c r="I104" s="69" t="s">
        <v>42</v>
      </c>
      <c r="J104" s="372">
        <v>5</v>
      </c>
      <c r="K104" s="326" t="s">
        <v>42</v>
      </c>
      <c r="L104" s="4" t="s">
        <v>42</v>
      </c>
      <c r="M104" s="26">
        <f t="shared" si="15"/>
        <v>5</v>
      </c>
      <c r="N104" s="17">
        <f t="shared" si="16"/>
        <v>1</v>
      </c>
      <c r="O104" s="337">
        <f t="shared" si="17"/>
        <v>5</v>
      </c>
      <c r="P104" s="219">
        <f t="shared" si="18"/>
        <v>0</v>
      </c>
      <c r="Q104" s="219">
        <f t="shared" si="19"/>
        <v>0</v>
      </c>
    </row>
    <row r="105" spans="1:17" ht="15.75">
      <c r="A105" s="21" t="s">
        <v>233</v>
      </c>
      <c r="B105" s="8" t="s">
        <v>204</v>
      </c>
      <c r="C105" s="27" t="s">
        <v>42</v>
      </c>
      <c r="D105" s="27" t="s">
        <v>42</v>
      </c>
      <c r="E105" s="27" t="s">
        <v>42</v>
      </c>
      <c r="F105" s="27" t="s">
        <v>42</v>
      </c>
      <c r="G105" s="27" t="s">
        <v>42</v>
      </c>
      <c r="H105" s="27" t="s">
        <v>42</v>
      </c>
      <c r="I105" s="27" t="s">
        <v>42</v>
      </c>
      <c r="J105" s="27" t="s">
        <v>42</v>
      </c>
      <c r="K105" s="373">
        <v>5</v>
      </c>
      <c r="L105" s="106" t="s">
        <v>42</v>
      </c>
      <c r="M105" s="26">
        <f t="shared" si="15"/>
        <v>5</v>
      </c>
      <c r="N105" s="17">
        <f t="shared" si="16"/>
        <v>1</v>
      </c>
      <c r="O105" s="114">
        <f t="shared" si="17"/>
        <v>5</v>
      </c>
      <c r="P105" s="219">
        <f t="shared" si="18"/>
        <v>0</v>
      </c>
      <c r="Q105" s="219">
        <f t="shared" si="19"/>
        <v>0</v>
      </c>
    </row>
    <row r="106" spans="1:17" ht="15.75">
      <c r="A106" s="21" t="s">
        <v>234</v>
      </c>
      <c r="B106" s="287" t="s">
        <v>328</v>
      </c>
      <c r="C106" s="37" t="s">
        <v>42</v>
      </c>
      <c r="D106" s="37" t="s">
        <v>42</v>
      </c>
      <c r="E106" s="37" t="s">
        <v>42</v>
      </c>
      <c r="F106" s="37" t="s">
        <v>42</v>
      </c>
      <c r="G106" s="37" t="s">
        <v>42</v>
      </c>
      <c r="H106" s="27" t="s">
        <v>42</v>
      </c>
      <c r="I106" s="27" t="s">
        <v>42</v>
      </c>
      <c r="J106" s="27" t="s">
        <v>42</v>
      </c>
      <c r="K106" s="285">
        <v>5</v>
      </c>
      <c r="L106" s="284" t="s">
        <v>42</v>
      </c>
      <c r="M106" s="26">
        <f t="shared" si="15"/>
        <v>5</v>
      </c>
      <c r="N106" s="17">
        <f t="shared" si="16"/>
        <v>1</v>
      </c>
      <c r="O106" s="212">
        <f t="shared" si="17"/>
        <v>5</v>
      </c>
      <c r="P106" s="219">
        <f t="shared" si="18"/>
        <v>0</v>
      </c>
      <c r="Q106" s="219">
        <f t="shared" si="19"/>
        <v>0</v>
      </c>
    </row>
    <row r="107" spans="1:17" ht="15.75">
      <c r="A107" s="21" t="s">
        <v>235</v>
      </c>
      <c r="B107" s="291" t="s">
        <v>383</v>
      </c>
      <c r="C107" s="37" t="s">
        <v>42</v>
      </c>
      <c r="D107" s="37" t="s">
        <v>42</v>
      </c>
      <c r="E107" s="37" t="s">
        <v>42</v>
      </c>
      <c r="F107" s="37" t="s">
        <v>42</v>
      </c>
      <c r="G107" s="37" t="s">
        <v>42</v>
      </c>
      <c r="H107" s="27" t="s">
        <v>42</v>
      </c>
      <c r="I107" s="27" t="s">
        <v>42</v>
      </c>
      <c r="J107" s="27" t="s">
        <v>42</v>
      </c>
      <c r="K107" s="189" t="s">
        <v>42</v>
      </c>
      <c r="L107" s="106">
        <v>5</v>
      </c>
      <c r="M107" s="26">
        <f t="shared" si="15"/>
        <v>5</v>
      </c>
      <c r="N107" s="17">
        <f t="shared" si="16"/>
        <v>1</v>
      </c>
      <c r="O107" s="212">
        <f t="shared" si="17"/>
        <v>5</v>
      </c>
      <c r="P107" s="219">
        <f t="shared" si="18"/>
        <v>0</v>
      </c>
      <c r="Q107" s="219">
        <f t="shared" si="19"/>
        <v>0</v>
      </c>
    </row>
    <row r="108" spans="1:17" ht="15.75">
      <c r="A108" s="21" t="s">
        <v>327</v>
      </c>
      <c r="B108" s="292" t="s">
        <v>39</v>
      </c>
      <c r="C108" s="27" t="s">
        <v>42</v>
      </c>
      <c r="D108" s="27" t="s">
        <v>42</v>
      </c>
      <c r="E108" s="27" t="s">
        <v>42</v>
      </c>
      <c r="F108" s="27" t="s">
        <v>42</v>
      </c>
      <c r="G108" s="27">
        <v>3</v>
      </c>
      <c r="H108" s="27" t="s">
        <v>42</v>
      </c>
      <c r="I108" s="27" t="s">
        <v>42</v>
      </c>
      <c r="J108" s="27" t="s">
        <v>42</v>
      </c>
      <c r="K108" s="189" t="s">
        <v>42</v>
      </c>
      <c r="L108" s="22" t="s">
        <v>42</v>
      </c>
      <c r="M108" s="26">
        <f t="shared" si="15"/>
        <v>3</v>
      </c>
      <c r="N108" s="17">
        <f t="shared" si="16"/>
        <v>1</v>
      </c>
      <c r="O108" s="212">
        <f t="shared" si="17"/>
        <v>3</v>
      </c>
      <c r="P108" s="219">
        <f t="shared" si="18"/>
        <v>0</v>
      </c>
      <c r="Q108" s="219">
        <f t="shared" si="19"/>
        <v>0</v>
      </c>
    </row>
    <row r="109" spans="1:17" ht="15.75">
      <c r="A109" s="21" t="s">
        <v>345</v>
      </c>
      <c r="B109" s="291" t="s">
        <v>120</v>
      </c>
      <c r="C109" s="37">
        <v>3</v>
      </c>
      <c r="D109" s="37" t="s">
        <v>42</v>
      </c>
      <c r="E109" s="37" t="s">
        <v>42</v>
      </c>
      <c r="F109" s="27" t="s">
        <v>42</v>
      </c>
      <c r="G109" s="27" t="s">
        <v>42</v>
      </c>
      <c r="H109" s="27" t="s">
        <v>42</v>
      </c>
      <c r="I109" s="27" t="s">
        <v>42</v>
      </c>
      <c r="J109" s="27" t="s">
        <v>42</v>
      </c>
      <c r="K109" s="189" t="s">
        <v>42</v>
      </c>
      <c r="L109" s="22" t="s">
        <v>42</v>
      </c>
      <c r="M109" s="26">
        <f t="shared" si="15"/>
        <v>3</v>
      </c>
      <c r="N109" s="17">
        <f t="shared" si="16"/>
        <v>1</v>
      </c>
      <c r="O109" s="212">
        <f t="shared" si="17"/>
        <v>3</v>
      </c>
      <c r="P109" s="219">
        <f t="shared" si="18"/>
        <v>0</v>
      </c>
      <c r="Q109" s="219">
        <f t="shared" si="19"/>
        <v>0</v>
      </c>
    </row>
    <row r="110" spans="1:17" ht="15.75">
      <c r="A110" s="21" t="s">
        <v>346</v>
      </c>
      <c r="B110" s="291" t="s">
        <v>180</v>
      </c>
      <c r="C110" s="37" t="s">
        <v>42</v>
      </c>
      <c r="D110" s="37" t="s">
        <v>42</v>
      </c>
      <c r="E110" s="37" t="s">
        <v>42</v>
      </c>
      <c r="F110" s="37" t="s">
        <v>42</v>
      </c>
      <c r="G110" s="37" t="s">
        <v>42</v>
      </c>
      <c r="H110" s="27">
        <v>3</v>
      </c>
      <c r="I110" s="27" t="s">
        <v>42</v>
      </c>
      <c r="J110" s="27" t="s">
        <v>42</v>
      </c>
      <c r="K110" s="189" t="s">
        <v>42</v>
      </c>
      <c r="L110" s="22" t="s">
        <v>42</v>
      </c>
      <c r="M110" s="26">
        <f t="shared" si="15"/>
        <v>3</v>
      </c>
      <c r="N110" s="17">
        <f t="shared" si="16"/>
        <v>1</v>
      </c>
      <c r="O110" s="212">
        <f t="shared" si="17"/>
        <v>3</v>
      </c>
      <c r="P110" s="219">
        <f t="shared" si="18"/>
        <v>0</v>
      </c>
      <c r="Q110" s="219">
        <f t="shared" si="19"/>
        <v>0</v>
      </c>
    </row>
    <row r="111" spans="1:17" ht="15.75">
      <c r="A111" s="21" t="s">
        <v>350</v>
      </c>
      <c r="B111" s="291" t="s">
        <v>181</v>
      </c>
      <c r="C111" s="37" t="s">
        <v>42</v>
      </c>
      <c r="D111" s="37" t="s">
        <v>42</v>
      </c>
      <c r="E111" s="37" t="s">
        <v>42</v>
      </c>
      <c r="F111" s="37" t="s">
        <v>42</v>
      </c>
      <c r="G111" s="37" t="s">
        <v>42</v>
      </c>
      <c r="H111" s="27">
        <v>3</v>
      </c>
      <c r="I111" s="27" t="s">
        <v>42</v>
      </c>
      <c r="J111" s="27" t="s">
        <v>42</v>
      </c>
      <c r="K111" s="189" t="s">
        <v>42</v>
      </c>
      <c r="L111" s="22" t="s">
        <v>42</v>
      </c>
      <c r="M111" s="26">
        <f t="shared" si="15"/>
        <v>3</v>
      </c>
      <c r="N111" s="17">
        <f t="shared" si="16"/>
        <v>1</v>
      </c>
      <c r="O111" s="212">
        <f t="shared" si="17"/>
        <v>3</v>
      </c>
      <c r="P111" s="219">
        <f t="shared" si="18"/>
        <v>0</v>
      </c>
      <c r="Q111" s="219">
        <f t="shared" si="19"/>
        <v>0</v>
      </c>
    </row>
    <row r="112" spans="1:17" ht="15.75">
      <c r="A112" s="21">
        <v>109</v>
      </c>
      <c r="B112" s="291" t="s">
        <v>182</v>
      </c>
      <c r="C112" s="37" t="s">
        <v>42</v>
      </c>
      <c r="D112" s="37" t="s">
        <v>42</v>
      </c>
      <c r="E112" s="37" t="s">
        <v>42</v>
      </c>
      <c r="F112" s="37" t="s">
        <v>42</v>
      </c>
      <c r="G112" s="37" t="s">
        <v>42</v>
      </c>
      <c r="H112" s="27">
        <v>3</v>
      </c>
      <c r="I112" s="27" t="s">
        <v>42</v>
      </c>
      <c r="J112" s="27" t="s">
        <v>42</v>
      </c>
      <c r="K112" s="189" t="s">
        <v>42</v>
      </c>
      <c r="L112" s="22" t="s">
        <v>42</v>
      </c>
      <c r="M112" s="26">
        <f t="shared" si="15"/>
        <v>3</v>
      </c>
      <c r="N112" s="17">
        <f t="shared" si="16"/>
        <v>1</v>
      </c>
      <c r="O112" s="212">
        <f t="shared" si="17"/>
        <v>3</v>
      </c>
      <c r="P112" s="219">
        <f t="shared" si="18"/>
        <v>0</v>
      </c>
      <c r="Q112" s="219">
        <f t="shared" si="19"/>
        <v>0</v>
      </c>
    </row>
    <row r="113" spans="1:17" ht="15.75">
      <c r="A113" s="21" t="s">
        <v>368</v>
      </c>
      <c r="B113" s="291" t="s">
        <v>141</v>
      </c>
      <c r="C113" s="37" t="s">
        <v>42</v>
      </c>
      <c r="D113" s="37" t="s">
        <v>42</v>
      </c>
      <c r="E113" s="37" t="s">
        <v>42</v>
      </c>
      <c r="F113" s="37">
        <v>1</v>
      </c>
      <c r="G113" s="27" t="s">
        <v>42</v>
      </c>
      <c r="H113" s="27" t="s">
        <v>42</v>
      </c>
      <c r="I113" s="27" t="s">
        <v>42</v>
      </c>
      <c r="J113" s="27" t="s">
        <v>42</v>
      </c>
      <c r="K113" s="189" t="s">
        <v>42</v>
      </c>
      <c r="L113" s="22" t="s">
        <v>42</v>
      </c>
      <c r="M113" s="26">
        <f t="shared" si="15"/>
        <v>1</v>
      </c>
      <c r="N113" s="17">
        <f t="shared" si="16"/>
        <v>1</v>
      </c>
      <c r="O113" s="212">
        <f t="shared" si="17"/>
        <v>1</v>
      </c>
      <c r="P113" s="219">
        <f t="shared" si="18"/>
        <v>0</v>
      </c>
      <c r="Q113" s="219">
        <f t="shared" si="19"/>
        <v>0</v>
      </c>
    </row>
    <row r="114" spans="1:17" ht="15.75">
      <c r="A114" s="21" t="s">
        <v>369</v>
      </c>
      <c r="B114" s="291" t="s">
        <v>99</v>
      </c>
      <c r="C114" s="37" t="s">
        <v>42</v>
      </c>
      <c r="D114" s="37" t="s">
        <v>42</v>
      </c>
      <c r="E114" s="37">
        <v>1</v>
      </c>
      <c r="F114" s="27" t="s">
        <v>42</v>
      </c>
      <c r="G114" s="27" t="s">
        <v>42</v>
      </c>
      <c r="H114" s="27" t="s">
        <v>42</v>
      </c>
      <c r="I114" s="27" t="s">
        <v>42</v>
      </c>
      <c r="J114" s="27" t="s">
        <v>42</v>
      </c>
      <c r="K114" s="189" t="s">
        <v>42</v>
      </c>
      <c r="L114" s="22" t="s">
        <v>42</v>
      </c>
      <c r="M114" s="26">
        <f t="shared" si="15"/>
        <v>1</v>
      </c>
      <c r="N114" s="17">
        <f t="shared" si="16"/>
        <v>1</v>
      </c>
      <c r="O114" s="212">
        <f t="shared" si="17"/>
        <v>1</v>
      </c>
      <c r="P114" s="219">
        <f t="shared" si="18"/>
        <v>0</v>
      </c>
      <c r="Q114" s="219">
        <f t="shared" si="19"/>
        <v>0</v>
      </c>
    </row>
    <row r="115" spans="1:17" ht="15.75">
      <c r="A115" s="21" t="s">
        <v>377</v>
      </c>
      <c r="B115" s="291" t="s">
        <v>163</v>
      </c>
      <c r="C115" s="37" t="s">
        <v>42</v>
      </c>
      <c r="D115" s="37" t="s">
        <v>42</v>
      </c>
      <c r="E115" s="37" t="s">
        <v>42</v>
      </c>
      <c r="F115" s="37" t="s">
        <v>42</v>
      </c>
      <c r="G115" s="37" t="s">
        <v>42</v>
      </c>
      <c r="H115" s="27" t="s">
        <v>42</v>
      </c>
      <c r="I115" s="27">
        <v>1</v>
      </c>
      <c r="J115" s="27" t="s">
        <v>42</v>
      </c>
      <c r="K115" s="189" t="s">
        <v>42</v>
      </c>
      <c r="L115" s="22" t="s">
        <v>42</v>
      </c>
      <c r="M115" s="26">
        <f t="shared" si="15"/>
        <v>1</v>
      </c>
      <c r="N115" s="17">
        <f t="shared" si="16"/>
        <v>1</v>
      </c>
      <c r="O115" s="212">
        <f t="shared" si="17"/>
        <v>1</v>
      </c>
      <c r="P115" s="219">
        <f t="shared" si="18"/>
        <v>0</v>
      </c>
      <c r="Q115" s="219">
        <f t="shared" si="19"/>
        <v>0</v>
      </c>
    </row>
    <row r="116" spans="1:17" ht="16.5" thickBot="1">
      <c r="A116" s="21" t="s">
        <v>382</v>
      </c>
      <c r="B116" s="292" t="s">
        <v>219</v>
      </c>
      <c r="C116" s="27" t="s">
        <v>42</v>
      </c>
      <c r="D116" s="27" t="s">
        <v>42</v>
      </c>
      <c r="E116" s="27" t="s">
        <v>42</v>
      </c>
      <c r="F116" s="27" t="s">
        <v>42</v>
      </c>
      <c r="G116" s="27" t="s">
        <v>42</v>
      </c>
      <c r="H116" s="27" t="s">
        <v>42</v>
      </c>
      <c r="I116" s="27" t="s">
        <v>42</v>
      </c>
      <c r="J116" s="28">
        <v>1</v>
      </c>
      <c r="K116" s="223" t="s">
        <v>42</v>
      </c>
      <c r="L116" s="4" t="s">
        <v>42</v>
      </c>
      <c r="M116" s="26">
        <f t="shared" si="15"/>
        <v>1</v>
      </c>
      <c r="N116" s="17">
        <f t="shared" si="16"/>
        <v>1</v>
      </c>
      <c r="O116" s="223">
        <f t="shared" si="17"/>
        <v>1</v>
      </c>
      <c r="P116" s="219">
        <f t="shared" si="18"/>
        <v>0</v>
      </c>
      <c r="Q116" s="219">
        <f t="shared" si="19"/>
        <v>0</v>
      </c>
    </row>
    <row r="117" spans="1:17" ht="16.5" thickBot="1">
      <c r="A117" s="21"/>
      <c r="B117" s="145" t="s">
        <v>226</v>
      </c>
      <c r="C117" s="146">
        <f aca="true" t="shared" si="20" ref="C117:L117">SUM(C4:C116)</f>
        <v>1832</v>
      </c>
      <c r="D117" s="248">
        <f t="shared" si="20"/>
        <v>1216</v>
      </c>
      <c r="E117" s="249">
        <f t="shared" si="20"/>
        <v>1765</v>
      </c>
      <c r="F117" s="249">
        <f t="shared" si="20"/>
        <v>1827</v>
      </c>
      <c r="G117" s="248">
        <f t="shared" si="20"/>
        <v>1550</v>
      </c>
      <c r="H117" s="248">
        <f t="shared" si="20"/>
        <v>1507</v>
      </c>
      <c r="I117" s="248">
        <f t="shared" si="20"/>
        <v>1133</v>
      </c>
      <c r="J117" s="248">
        <f t="shared" si="20"/>
        <v>1126</v>
      </c>
      <c r="K117" s="248">
        <f t="shared" si="20"/>
        <v>1627</v>
      </c>
      <c r="L117" s="277">
        <f t="shared" si="20"/>
        <v>1589</v>
      </c>
      <c r="M117" s="34">
        <f>SUM(M4:M116)</f>
        <v>15172</v>
      </c>
      <c r="N117" s="35">
        <v>10</v>
      </c>
      <c r="O117" s="247">
        <f t="shared" si="17"/>
        <v>1517.2</v>
      </c>
      <c r="P117" s="224">
        <f>SUM(P4:P116)</f>
        <v>5</v>
      </c>
      <c r="Q117" s="235">
        <f>SUM(Q4:Q116)</f>
        <v>62</v>
      </c>
    </row>
    <row r="118" spans="2:19" ht="15.75">
      <c r="B118" s="147" t="s">
        <v>287</v>
      </c>
      <c r="C118" s="152">
        <f>COUNTIF(C4:C116,"&gt;0")</f>
        <v>32</v>
      </c>
      <c r="D118" s="4">
        <f aca="true" t="shared" si="21" ref="D118:L118">COUNTIF(D4:D116,"&gt;0")</f>
        <v>28</v>
      </c>
      <c r="E118" s="4">
        <f t="shared" si="21"/>
        <v>26</v>
      </c>
      <c r="F118" s="4">
        <f t="shared" si="21"/>
        <v>24</v>
      </c>
      <c r="G118" s="31">
        <f t="shared" si="21"/>
        <v>21</v>
      </c>
      <c r="H118" s="4">
        <f t="shared" si="21"/>
        <v>26</v>
      </c>
      <c r="I118" s="4">
        <f t="shared" si="21"/>
        <v>27</v>
      </c>
      <c r="J118" s="4">
        <f t="shared" si="21"/>
        <v>25</v>
      </c>
      <c r="K118" s="5">
        <f t="shared" si="21"/>
        <v>26</v>
      </c>
      <c r="L118" s="5">
        <f t="shared" si="21"/>
        <v>23</v>
      </c>
      <c r="M118" s="3">
        <f>SUM(C118:L118)</f>
        <v>258</v>
      </c>
      <c r="O118" s="435">
        <f>M118/N117</f>
        <v>25.8</v>
      </c>
      <c r="Q118" s="64" t="s">
        <v>340</v>
      </c>
      <c r="R118" s="233"/>
      <c r="S118" s="234"/>
    </row>
    <row r="119" spans="14:18" ht="15.75">
      <c r="N119" s="4" t="s">
        <v>224</v>
      </c>
      <c r="O119" s="6" t="s">
        <v>225</v>
      </c>
      <c r="P119" s="64" t="s">
        <v>339</v>
      </c>
      <c r="Q119" s="236"/>
      <c r="R119" s="237"/>
    </row>
  </sheetData>
  <sheetProtection/>
  <mergeCells count="3">
    <mergeCell ref="M2:O2"/>
    <mergeCell ref="P2:Q2"/>
    <mergeCell ref="C2:L2"/>
  </mergeCells>
  <printOptions/>
  <pageMargins left="0.34" right="0.16" top="0.787401575" bottom="0.7874015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"/>
  <sheetViews>
    <sheetView tabSelected="1" zoomScale="80" zoomScaleNormal="80" zoomScalePageLayoutView="0" workbookViewId="0" topLeftCell="A1">
      <selection activeCell="L74" sqref="L74"/>
    </sheetView>
  </sheetViews>
  <sheetFormatPr defaultColWidth="9.00390625" defaultRowHeight="12.75"/>
  <cols>
    <col min="1" max="1" width="5.125" style="0" customWidth="1"/>
    <col min="2" max="2" width="19.625" style="0" customWidth="1"/>
    <col min="3" max="6" width="9.625" style="0" bestFit="1" customWidth="1"/>
    <col min="7" max="7" width="9.625" style="0" customWidth="1"/>
    <col min="8" max="8" width="10.625" style="0" customWidth="1"/>
    <col min="9" max="9" width="10.75390625" style="0" customWidth="1"/>
    <col min="10" max="12" width="9.625" style="0" customWidth="1"/>
    <col min="13" max="13" width="11.25390625" style="3" customWidth="1"/>
    <col min="14" max="14" width="6.75390625" style="1" bestFit="1" customWidth="1"/>
    <col min="15" max="15" width="17.875" style="1" bestFit="1" customWidth="1"/>
    <col min="16" max="16" width="7.25390625" style="1" customWidth="1"/>
    <col min="17" max="17" width="7.00390625" style="0" customWidth="1"/>
  </cols>
  <sheetData>
    <row r="1" ht="36.75">
      <c r="B1" s="20" t="s">
        <v>359</v>
      </c>
    </row>
    <row r="2" spans="2:18" ht="22.5" customHeight="1" thickBot="1">
      <c r="B2" s="13" t="s">
        <v>51</v>
      </c>
      <c r="C2" s="452" t="s">
        <v>138</v>
      </c>
      <c r="D2" s="453"/>
      <c r="E2" s="453"/>
      <c r="F2" s="453"/>
      <c r="G2" s="453"/>
      <c r="H2" s="453"/>
      <c r="I2" s="453"/>
      <c r="J2" s="453"/>
      <c r="K2" s="453"/>
      <c r="L2" s="454"/>
      <c r="M2" s="449" t="s">
        <v>140</v>
      </c>
      <c r="N2" s="450"/>
      <c r="O2" s="455"/>
      <c r="P2" s="449" t="s">
        <v>336</v>
      </c>
      <c r="Q2" s="455"/>
      <c r="R2" t="s">
        <v>232</v>
      </c>
    </row>
    <row r="3" spans="2:20" ht="15.75">
      <c r="B3" s="5" t="s">
        <v>0</v>
      </c>
      <c r="C3" s="5" t="s">
        <v>45</v>
      </c>
      <c r="D3" s="5" t="s">
        <v>46</v>
      </c>
      <c r="E3" s="5" t="s">
        <v>47</v>
      </c>
      <c r="F3" s="45" t="s">
        <v>48</v>
      </c>
      <c r="G3" s="5" t="s">
        <v>49</v>
      </c>
      <c r="H3" s="5" t="s">
        <v>148</v>
      </c>
      <c r="I3" s="5" t="s">
        <v>150</v>
      </c>
      <c r="J3" s="5" t="s">
        <v>191</v>
      </c>
      <c r="K3" s="5" t="s">
        <v>228</v>
      </c>
      <c r="L3" s="278" t="s">
        <v>357</v>
      </c>
      <c r="M3" s="14" t="s">
        <v>50</v>
      </c>
      <c r="N3" s="5" t="s">
        <v>146</v>
      </c>
      <c r="O3" s="208" t="s">
        <v>147</v>
      </c>
      <c r="P3" s="226">
        <v>200</v>
      </c>
      <c r="Q3" s="320">
        <v>100</v>
      </c>
      <c r="R3" s="321" t="s">
        <v>374</v>
      </c>
      <c r="S3" s="322"/>
      <c r="T3" s="400"/>
    </row>
    <row r="4" spans="1:20" ht="16.5" thickBot="1">
      <c r="A4" s="16" t="s">
        <v>1</v>
      </c>
      <c r="B4" s="11" t="s">
        <v>21</v>
      </c>
      <c r="C4" s="12">
        <v>244</v>
      </c>
      <c r="D4" s="12">
        <v>233</v>
      </c>
      <c r="E4" s="43">
        <v>179</v>
      </c>
      <c r="F4" s="282">
        <v>268</v>
      </c>
      <c r="G4" s="76">
        <v>233</v>
      </c>
      <c r="H4" s="16">
        <v>175</v>
      </c>
      <c r="I4" s="5">
        <v>150</v>
      </c>
      <c r="J4" s="12">
        <v>172</v>
      </c>
      <c r="K4" s="16">
        <v>194</v>
      </c>
      <c r="L4" s="16">
        <v>212</v>
      </c>
      <c r="M4" s="15">
        <f aca="true" t="shared" si="0" ref="M4:M35">SUM(C4:L4)</f>
        <v>2060</v>
      </c>
      <c r="N4" s="12">
        <f aca="true" t="shared" si="1" ref="N4:N33">COUNTIF(C4:L4,"&gt;0")</f>
        <v>10</v>
      </c>
      <c r="O4" s="209">
        <f aca="true" t="shared" si="2" ref="O4:O35">M4/N4</f>
        <v>206</v>
      </c>
      <c r="P4" s="196">
        <f aca="true" t="shared" si="3" ref="P4:P35">COUNTIF(C4:L4,"&gt;=200")</f>
        <v>5</v>
      </c>
      <c r="Q4" s="196">
        <f aca="true" t="shared" si="4" ref="Q4:Q35">COUNTIF(C4:L4,"&gt;=100")</f>
        <v>10</v>
      </c>
      <c r="R4" s="393">
        <f>M4+'Body celkem'!M4</f>
        <v>3610</v>
      </c>
      <c r="S4" s="399" t="s">
        <v>1</v>
      </c>
      <c r="T4" s="4" t="s">
        <v>420</v>
      </c>
    </row>
    <row r="5" spans="1:20" ht="16.5" thickBot="1">
      <c r="A5" s="16" t="s">
        <v>2</v>
      </c>
      <c r="B5" s="11" t="s">
        <v>24</v>
      </c>
      <c r="C5" s="16">
        <v>196</v>
      </c>
      <c r="D5" s="9">
        <v>85</v>
      </c>
      <c r="E5" s="54">
        <v>127</v>
      </c>
      <c r="F5" s="350">
        <v>254</v>
      </c>
      <c r="G5" s="44">
        <v>227</v>
      </c>
      <c r="H5" s="12">
        <v>221</v>
      </c>
      <c r="I5" s="12">
        <v>202</v>
      </c>
      <c r="J5" s="16">
        <v>158</v>
      </c>
      <c r="K5" s="9">
        <v>174</v>
      </c>
      <c r="L5" s="330">
        <v>304</v>
      </c>
      <c r="M5" s="15">
        <f t="shared" si="0"/>
        <v>1948</v>
      </c>
      <c r="N5" s="12">
        <f t="shared" si="1"/>
        <v>10</v>
      </c>
      <c r="O5" s="220">
        <f t="shared" si="2"/>
        <v>194.8</v>
      </c>
      <c r="P5" s="196">
        <f t="shared" si="3"/>
        <v>5</v>
      </c>
      <c r="Q5" s="196">
        <f t="shared" si="4"/>
        <v>9</v>
      </c>
      <c r="R5" s="394">
        <f>M5+'Body celkem'!M5</f>
        <v>3286</v>
      </c>
      <c r="S5" s="398" t="s">
        <v>2</v>
      </c>
      <c r="T5" s="4" t="s">
        <v>420</v>
      </c>
    </row>
    <row r="6" spans="1:20" ht="16.5" thickBot="1">
      <c r="A6" s="16" t="s">
        <v>3</v>
      </c>
      <c r="B6" s="11" t="s">
        <v>23</v>
      </c>
      <c r="C6" s="2">
        <v>19</v>
      </c>
      <c r="D6" s="47">
        <v>59</v>
      </c>
      <c r="E6" s="183">
        <v>101</v>
      </c>
      <c r="F6" s="88">
        <v>192</v>
      </c>
      <c r="G6" s="186">
        <v>217</v>
      </c>
      <c r="H6" s="5">
        <v>18</v>
      </c>
      <c r="I6" s="16">
        <v>158</v>
      </c>
      <c r="J6" s="9">
        <v>64</v>
      </c>
      <c r="K6" s="9">
        <v>44</v>
      </c>
      <c r="L6" s="9">
        <v>41</v>
      </c>
      <c r="M6" s="15">
        <f t="shared" si="0"/>
        <v>913</v>
      </c>
      <c r="N6" s="12">
        <f t="shared" si="1"/>
        <v>10</v>
      </c>
      <c r="O6" s="211">
        <f t="shared" si="2"/>
        <v>91.3</v>
      </c>
      <c r="P6" s="319">
        <f t="shared" si="3"/>
        <v>1</v>
      </c>
      <c r="Q6" s="319">
        <f t="shared" si="4"/>
        <v>4</v>
      </c>
      <c r="R6" s="395">
        <f>M6+'Body celkem'!M6</f>
        <v>1987</v>
      </c>
      <c r="S6" s="43" t="s">
        <v>3</v>
      </c>
      <c r="T6" s="4" t="s">
        <v>420</v>
      </c>
    </row>
    <row r="7" spans="1:20" ht="16.5" thickBot="1">
      <c r="A7" s="16" t="s">
        <v>4</v>
      </c>
      <c r="B7" s="11" t="s">
        <v>29</v>
      </c>
      <c r="C7" s="57" t="s">
        <v>42</v>
      </c>
      <c r="D7" s="2" t="s">
        <v>42</v>
      </c>
      <c r="E7" s="297">
        <v>215</v>
      </c>
      <c r="F7" s="47">
        <v>181</v>
      </c>
      <c r="G7" s="183">
        <v>179</v>
      </c>
      <c r="H7" s="44">
        <v>165</v>
      </c>
      <c r="I7" s="9">
        <v>88</v>
      </c>
      <c r="J7" s="9">
        <v>67</v>
      </c>
      <c r="K7" s="9" t="s">
        <v>42</v>
      </c>
      <c r="L7" s="9" t="s">
        <v>42</v>
      </c>
      <c r="M7" s="15">
        <f t="shared" si="0"/>
        <v>895</v>
      </c>
      <c r="N7" s="12">
        <f t="shared" si="1"/>
        <v>6</v>
      </c>
      <c r="O7" s="316">
        <f t="shared" si="2"/>
        <v>149.16666666666666</v>
      </c>
      <c r="P7" s="319">
        <f t="shared" si="3"/>
        <v>1</v>
      </c>
      <c r="Q7" s="319">
        <f t="shared" si="4"/>
        <v>4</v>
      </c>
      <c r="R7" s="444">
        <f>M7+'Body celkem'!M10</f>
        <v>1631</v>
      </c>
      <c r="S7" s="445" t="s">
        <v>6</v>
      </c>
      <c r="T7" s="446"/>
    </row>
    <row r="8" spans="1:20" ht="16.5" thickBot="1">
      <c r="A8" s="16" t="s">
        <v>5</v>
      </c>
      <c r="B8" s="56" t="s">
        <v>26</v>
      </c>
      <c r="C8" s="183">
        <v>34</v>
      </c>
      <c r="D8" s="48">
        <v>29</v>
      </c>
      <c r="E8" s="9">
        <v>72</v>
      </c>
      <c r="F8" s="55">
        <v>56</v>
      </c>
      <c r="G8" s="50">
        <v>56</v>
      </c>
      <c r="H8" s="9">
        <v>52</v>
      </c>
      <c r="I8" s="9">
        <v>121</v>
      </c>
      <c r="J8" s="423">
        <v>131</v>
      </c>
      <c r="K8" s="9">
        <v>91</v>
      </c>
      <c r="L8" s="307">
        <v>144</v>
      </c>
      <c r="M8" s="15">
        <f t="shared" si="0"/>
        <v>786</v>
      </c>
      <c r="N8" s="12">
        <f t="shared" si="1"/>
        <v>10</v>
      </c>
      <c r="O8" s="211">
        <f t="shared" si="2"/>
        <v>78.6</v>
      </c>
      <c r="P8" s="219">
        <f t="shared" si="3"/>
        <v>0</v>
      </c>
      <c r="Q8" s="219">
        <f t="shared" si="4"/>
        <v>3</v>
      </c>
      <c r="R8" s="396">
        <f>M8+'Body celkem'!M8</f>
        <v>1687</v>
      </c>
      <c r="S8" s="114" t="s">
        <v>4</v>
      </c>
      <c r="T8" s="4" t="s">
        <v>420</v>
      </c>
    </row>
    <row r="9" spans="1:20" ht="16.5" thickBot="1">
      <c r="A9" s="16" t="s">
        <v>6</v>
      </c>
      <c r="B9" s="11" t="s">
        <v>44</v>
      </c>
      <c r="C9" s="58" t="s">
        <v>42</v>
      </c>
      <c r="D9" s="22">
        <v>8</v>
      </c>
      <c r="E9" s="59" t="s">
        <v>42</v>
      </c>
      <c r="F9" s="105" t="s">
        <v>42</v>
      </c>
      <c r="G9" s="60">
        <v>10</v>
      </c>
      <c r="H9" s="22">
        <v>34</v>
      </c>
      <c r="I9" s="22">
        <v>112</v>
      </c>
      <c r="J9" s="27">
        <v>8</v>
      </c>
      <c r="K9" s="12">
        <v>276</v>
      </c>
      <c r="L9" s="426">
        <v>331</v>
      </c>
      <c r="M9" s="15">
        <f t="shared" si="0"/>
        <v>779</v>
      </c>
      <c r="N9" s="12">
        <f t="shared" si="1"/>
        <v>7</v>
      </c>
      <c r="O9" s="212">
        <f t="shared" si="2"/>
        <v>111.28571428571429</v>
      </c>
      <c r="P9" s="319">
        <f t="shared" si="3"/>
        <v>2</v>
      </c>
      <c r="Q9" s="259">
        <f t="shared" si="4"/>
        <v>3</v>
      </c>
      <c r="R9" s="396">
        <f>M9+'Body celkem'!M14</f>
        <v>1358</v>
      </c>
      <c r="S9" s="114" t="s">
        <v>9</v>
      </c>
      <c r="T9" s="4" t="s">
        <v>420</v>
      </c>
    </row>
    <row r="10" spans="1:20" ht="16.5" thickBot="1">
      <c r="A10" s="16" t="s">
        <v>7</v>
      </c>
      <c r="B10" s="11" t="s">
        <v>25</v>
      </c>
      <c r="C10" s="419">
        <v>164</v>
      </c>
      <c r="D10" s="9">
        <v>87</v>
      </c>
      <c r="E10" s="9">
        <v>148</v>
      </c>
      <c r="F10" s="50">
        <v>53</v>
      </c>
      <c r="G10" s="9">
        <v>138</v>
      </c>
      <c r="H10" s="9">
        <v>155</v>
      </c>
      <c r="I10" s="78" t="s">
        <v>42</v>
      </c>
      <c r="J10" s="246" t="s">
        <v>42</v>
      </c>
      <c r="K10" s="184" t="s">
        <v>42</v>
      </c>
      <c r="L10" s="184" t="s">
        <v>42</v>
      </c>
      <c r="M10" s="15">
        <f t="shared" si="0"/>
        <v>745</v>
      </c>
      <c r="N10" s="12">
        <f t="shared" si="1"/>
        <v>6</v>
      </c>
      <c r="O10" s="211">
        <f t="shared" si="2"/>
        <v>124.16666666666667</v>
      </c>
      <c r="P10" s="219">
        <f t="shared" si="3"/>
        <v>0</v>
      </c>
      <c r="Q10" s="319">
        <f t="shared" si="4"/>
        <v>4</v>
      </c>
      <c r="R10" s="447">
        <f>M10+'Body celkem'!M13</f>
        <v>1365</v>
      </c>
      <c r="S10" s="445" t="s">
        <v>8</v>
      </c>
      <c r="T10" s="446"/>
    </row>
    <row r="11" spans="1:20" ht="16.5" thickBot="1">
      <c r="A11" s="16" t="s">
        <v>8</v>
      </c>
      <c r="B11" s="56" t="s">
        <v>22</v>
      </c>
      <c r="C11" s="183">
        <v>73</v>
      </c>
      <c r="D11" s="48">
        <v>53</v>
      </c>
      <c r="E11" s="9">
        <v>112</v>
      </c>
      <c r="F11" s="307">
        <v>166</v>
      </c>
      <c r="G11" s="9">
        <v>120</v>
      </c>
      <c r="H11" s="9">
        <v>133</v>
      </c>
      <c r="I11" s="55">
        <v>66</v>
      </c>
      <c r="J11" s="50" t="s">
        <v>42</v>
      </c>
      <c r="K11" s="9" t="s">
        <v>42</v>
      </c>
      <c r="L11" s="9" t="s">
        <v>42</v>
      </c>
      <c r="M11" s="15">
        <f t="shared" si="0"/>
        <v>723</v>
      </c>
      <c r="N11" s="12">
        <f t="shared" si="1"/>
        <v>7</v>
      </c>
      <c r="O11" s="211">
        <f t="shared" si="2"/>
        <v>103.28571428571429</v>
      </c>
      <c r="P11" s="219">
        <f t="shared" si="3"/>
        <v>0</v>
      </c>
      <c r="Q11" s="319">
        <f t="shared" si="4"/>
        <v>4</v>
      </c>
      <c r="R11" s="447">
        <f>M11+'Body celkem'!M9</f>
        <v>1543</v>
      </c>
      <c r="S11" s="445" t="s">
        <v>7</v>
      </c>
      <c r="T11" s="446"/>
    </row>
    <row r="12" spans="1:20" ht="16.5" thickBot="1">
      <c r="A12" s="16" t="s">
        <v>9</v>
      </c>
      <c r="B12" s="359" t="s">
        <v>40</v>
      </c>
      <c r="C12" s="200">
        <v>18</v>
      </c>
      <c r="D12" s="24">
        <v>6</v>
      </c>
      <c r="E12" s="24">
        <v>47</v>
      </c>
      <c r="F12" s="24">
        <v>75</v>
      </c>
      <c r="G12" s="325">
        <v>17</v>
      </c>
      <c r="H12" s="80">
        <v>70</v>
      </c>
      <c r="I12" s="369">
        <v>108</v>
      </c>
      <c r="J12" s="364">
        <v>67</v>
      </c>
      <c r="K12" s="24">
        <v>99</v>
      </c>
      <c r="L12" s="370">
        <v>155</v>
      </c>
      <c r="M12" s="15">
        <f t="shared" si="0"/>
        <v>662</v>
      </c>
      <c r="N12" s="12">
        <f t="shared" si="1"/>
        <v>10</v>
      </c>
      <c r="O12" s="211">
        <f t="shared" si="2"/>
        <v>66.2</v>
      </c>
      <c r="P12" s="219">
        <f t="shared" si="3"/>
        <v>0</v>
      </c>
      <c r="Q12" s="219">
        <f t="shared" si="4"/>
        <v>2</v>
      </c>
      <c r="R12" s="397">
        <f>M12+'Body celkem'!M7</f>
        <v>1674</v>
      </c>
      <c r="S12" s="114" t="s">
        <v>5</v>
      </c>
      <c r="T12" s="4" t="s">
        <v>420</v>
      </c>
    </row>
    <row r="13" spans="1:20" ht="16.5" thickBot="1">
      <c r="A13" s="99" t="s">
        <v>10</v>
      </c>
      <c r="B13" s="89" t="s">
        <v>28</v>
      </c>
      <c r="C13" s="90">
        <v>100</v>
      </c>
      <c r="D13" s="90">
        <v>77</v>
      </c>
      <c r="E13" s="90">
        <v>7</v>
      </c>
      <c r="F13" s="91">
        <v>7</v>
      </c>
      <c r="G13" s="302">
        <v>37</v>
      </c>
      <c r="H13" s="361">
        <v>58</v>
      </c>
      <c r="I13" s="362">
        <v>156</v>
      </c>
      <c r="J13" s="90">
        <v>92</v>
      </c>
      <c r="K13" s="91">
        <v>54</v>
      </c>
      <c r="L13" s="91">
        <v>29</v>
      </c>
      <c r="M13" s="15">
        <f t="shared" si="0"/>
        <v>617</v>
      </c>
      <c r="N13" s="12">
        <f t="shared" si="1"/>
        <v>10</v>
      </c>
      <c r="O13" s="345">
        <f t="shared" si="2"/>
        <v>61.7</v>
      </c>
      <c r="P13" s="219">
        <f t="shared" si="3"/>
        <v>0</v>
      </c>
      <c r="Q13" s="219">
        <f t="shared" si="4"/>
        <v>2</v>
      </c>
      <c r="R13" s="397">
        <f>M13+'Body celkem'!M12</f>
        <v>1277</v>
      </c>
      <c r="S13" s="78" t="s">
        <v>10</v>
      </c>
      <c r="T13" s="4" t="s">
        <v>420</v>
      </c>
    </row>
    <row r="14" spans="1:20" ht="17.25" thickBot="1" thickTop="1">
      <c r="A14" s="96" t="s">
        <v>11</v>
      </c>
      <c r="B14" s="286" t="s">
        <v>92</v>
      </c>
      <c r="C14" s="333">
        <v>236</v>
      </c>
      <c r="D14" s="335">
        <v>142</v>
      </c>
      <c r="E14" s="335">
        <v>178</v>
      </c>
      <c r="F14" s="71" t="s">
        <v>42</v>
      </c>
      <c r="G14" s="71" t="s">
        <v>42</v>
      </c>
      <c r="H14" s="337" t="s">
        <v>42</v>
      </c>
      <c r="I14" s="338" t="s">
        <v>42</v>
      </c>
      <c r="J14" s="339" t="s">
        <v>42</v>
      </c>
      <c r="K14" s="340" t="s">
        <v>42</v>
      </c>
      <c r="L14" s="2">
        <v>14</v>
      </c>
      <c r="M14" s="15">
        <f t="shared" si="0"/>
        <v>570</v>
      </c>
      <c r="N14" s="12">
        <f t="shared" si="1"/>
        <v>4</v>
      </c>
      <c r="O14" s="327">
        <f t="shared" si="2"/>
        <v>142.5</v>
      </c>
      <c r="P14" s="319">
        <f t="shared" si="3"/>
        <v>1</v>
      </c>
      <c r="Q14" s="259">
        <f t="shared" si="4"/>
        <v>3</v>
      </c>
      <c r="R14" s="447">
        <f>M14+'Body celkem'!M15</f>
        <v>1023</v>
      </c>
      <c r="S14" s="445" t="s">
        <v>12</v>
      </c>
      <c r="T14" s="446"/>
    </row>
    <row r="15" spans="1:20" ht="16.5" thickBot="1">
      <c r="A15" s="97" t="s">
        <v>12</v>
      </c>
      <c r="B15" s="8" t="s">
        <v>30</v>
      </c>
      <c r="C15" s="2" t="s">
        <v>42</v>
      </c>
      <c r="D15" s="2" t="s">
        <v>42</v>
      </c>
      <c r="E15" s="55">
        <v>77</v>
      </c>
      <c r="F15" s="9">
        <v>137</v>
      </c>
      <c r="G15" s="307">
        <v>144</v>
      </c>
      <c r="H15" s="9">
        <v>115</v>
      </c>
      <c r="I15" s="79" t="s">
        <v>42</v>
      </c>
      <c r="J15" s="78" t="s">
        <v>42</v>
      </c>
      <c r="K15" s="308">
        <v>18</v>
      </c>
      <c r="L15" s="2" t="s">
        <v>42</v>
      </c>
      <c r="M15" s="15">
        <f t="shared" si="0"/>
        <v>491</v>
      </c>
      <c r="N15" s="12">
        <f t="shared" si="1"/>
        <v>5</v>
      </c>
      <c r="O15" s="211">
        <f t="shared" si="2"/>
        <v>98.2</v>
      </c>
      <c r="P15" s="219">
        <f t="shared" si="3"/>
        <v>0</v>
      </c>
      <c r="Q15" s="259">
        <f t="shared" si="4"/>
        <v>3</v>
      </c>
      <c r="R15" s="448">
        <f>M15+'Body celkem'!M11</f>
        <v>1155</v>
      </c>
      <c r="S15" s="445" t="s">
        <v>11</v>
      </c>
      <c r="T15" s="446"/>
    </row>
    <row r="16" spans="1:18" ht="16.5" thickBot="1">
      <c r="A16" s="97" t="s">
        <v>13</v>
      </c>
      <c r="B16" s="8" t="s">
        <v>32</v>
      </c>
      <c r="C16" s="2">
        <v>49</v>
      </c>
      <c r="D16" s="47">
        <v>27</v>
      </c>
      <c r="E16" s="53">
        <v>62</v>
      </c>
      <c r="F16" s="49">
        <v>27</v>
      </c>
      <c r="G16" s="9">
        <v>36</v>
      </c>
      <c r="H16" s="9">
        <v>13</v>
      </c>
      <c r="I16" s="9">
        <v>6</v>
      </c>
      <c r="J16" s="9">
        <v>24</v>
      </c>
      <c r="K16" s="358">
        <v>9</v>
      </c>
      <c r="L16" s="9">
        <v>40</v>
      </c>
      <c r="M16" s="15">
        <f t="shared" si="0"/>
        <v>293</v>
      </c>
      <c r="N16" s="12">
        <f t="shared" si="1"/>
        <v>10</v>
      </c>
      <c r="O16" s="211">
        <f t="shared" si="2"/>
        <v>29.3</v>
      </c>
      <c r="P16" s="219">
        <f t="shared" si="3"/>
        <v>0</v>
      </c>
      <c r="Q16" s="219">
        <f t="shared" si="4"/>
        <v>0</v>
      </c>
      <c r="R16" s="36"/>
    </row>
    <row r="17" spans="1:18" ht="16.5" thickBot="1">
      <c r="A17" s="97" t="s">
        <v>14</v>
      </c>
      <c r="B17" s="8" t="s">
        <v>207</v>
      </c>
      <c r="C17" s="22" t="s">
        <v>42</v>
      </c>
      <c r="D17" s="22" t="s">
        <v>42</v>
      </c>
      <c r="E17" s="344" t="s">
        <v>42</v>
      </c>
      <c r="F17" s="105" t="s">
        <v>42</v>
      </c>
      <c r="G17" s="60" t="s">
        <v>42</v>
      </c>
      <c r="H17" s="22" t="s">
        <v>42</v>
      </c>
      <c r="I17" s="22" t="s">
        <v>42</v>
      </c>
      <c r="J17" s="22" t="s">
        <v>42</v>
      </c>
      <c r="K17" s="16">
        <v>220</v>
      </c>
      <c r="L17" s="22">
        <v>58</v>
      </c>
      <c r="M17" s="15">
        <f t="shared" si="0"/>
        <v>278</v>
      </c>
      <c r="N17" s="12">
        <f t="shared" si="1"/>
        <v>2</v>
      </c>
      <c r="O17" s="267">
        <f t="shared" si="2"/>
        <v>139</v>
      </c>
      <c r="P17" s="319">
        <f t="shared" si="3"/>
        <v>1</v>
      </c>
      <c r="Q17" s="219">
        <f t="shared" si="4"/>
        <v>1</v>
      </c>
      <c r="R17" s="39"/>
    </row>
    <row r="18" spans="1:18" ht="16.5" thickBot="1">
      <c r="A18" s="97" t="s">
        <v>15</v>
      </c>
      <c r="B18" s="8" t="s">
        <v>27</v>
      </c>
      <c r="C18" s="2" t="s">
        <v>42</v>
      </c>
      <c r="D18" s="78" t="s">
        <v>42</v>
      </c>
      <c r="E18" s="183">
        <v>79</v>
      </c>
      <c r="F18" s="298">
        <v>84</v>
      </c>
      <c r="G18" s="9">
        <v>70</v>
      </c>
      <c r="H18" s="9">
        <v>13</v>
      </c>
      <c r="I18" s="9">
        <v>1</v>
      </c>
      <c r="J18" s="9" t="s">
        <v>42</v>
      </c>
      <c r="K18" s="9" t="s">
        <v>42</v>
      </c>
      <c r="L18" s="9" t="s">
        <v>42</v>
      </c>
      <c r="M18" s="15">
        <f t="shared" si="0"/>
        <v>247</v>
      </c>
      <c r="N18" s="12">
        <f t="shared" si="1"/>
        <v>5</v>
      </c>
      <c r="O18" s="211">
        <f t="shared" si="2"/>
        <v>49.4</v>
      </c>
      <c r="P18" s="219">
        <f t="shared" si="3"/>
        <v>0</v>
      </c>
      <c r="Q18" s="219">
        <f t="shared" si="4"/>
        <v>0</v>
      </c>
      <c r="R18" s="36"/>
    </row>
    <row r="19" spans="1:17" ht="16.5" thickBot="1">
      <c r="A19" s="97" t="s">
        <v>16</v>
      </c>
      <c r="B19" s="287" t="s">
        <v>54</v>
      </c>
      <c r="C19" s="28" t="s">
        <v>42</v>
      </c>
      <c r="D19" s="172">
        <v>65</v>
      </c>
      <c r="E19" s="280">
        <v>128</v>
      </c>
      <c r="F19" s="250">
        <v>36</v>
      </c>
      <c r="G19" s="68" t="s">
        <v>42</v>
      </c>
      <c r="H19" s="4" t="s">
        <v>42</v>
      </c>
      <c r="I19" s="4" t="s">
        <v>42</v>
      </c>
      <c r="J19" s="4" t="s">
        <v>42</v>
      </c>
      <c r="K19" s="4" t="s">
        <v>42</v>
      </c>
      <c r="L19" s="4" t="s">
        <v>42</v>
      </c>
      <c r="M19" s="15">
        <f t="shared" si="0"/>
        <v>229</v>
      </c>
      <c r="N19" s="12">
        <f t="shared" si="1"/>
        <v>3</v>
      </c>
      <c r="O19" s="211">
        <f t="shared" si="2"/>
        <v>76.33333333333333</v>
      </c>
      <c r="P19" s="219">
        <f t="shared" si="3"/>
        <v>0</v>
      </c>
      <c r="Q19" s="219">
        <f t="shared" si="4"/>
        <v>1</v>
      </c>
    </row>
    <row r="20" spans="1:17" ht="16.5" thickBot="1">
      <c r="A20" s="97" t="s">
        <v>17</v>
      </c>
      <c r="B20" s="245" t="s">
        <v>33</v>
      </c>
      <c r="C20" s="246" t="s">
        <v>42</v>
      </c>
      <c r="D20" s="184" t="s">
        <v>42</v>
      </c>
      <c r="E20" s="2" t="s">
        <v>42</v>
      </c>
      <c r="F20" s="187">
        <v>108</v>
      </c>
      <c r="G20" s="9">
        <v>95</v>
      </c>
      <c r="H20" s="2" t="s">
        <v>42</v>
      </c>
      <c r="I20" s="2" t="s">
        <v>42</v>
      </c>
      <c r="J20" s="2" t="s">
        <v>42</v>
      </c>
      <c r="K20" s="2" t="s">
        <v>42</v>
      </c>
      <c r="L20" s="2" t="s">
        <v>42</v>
      </c>
      <c r="M20" s="15">
        <f t="shared" si="0"/>
        <v>203</v>
      </c>
      <c r="N20" s="12">
        <f t="shared" si="1"/>
        <v>2</v>
      </c>
      <c r="O20" s="211">
        <f t="shared" si="2"/>
        <v>101.5</v>
      </c>
      <c r="P20" s="219">
        <f t="shared" si="3"/>
        <v>0</v>
      </c>
      <c r="Q20" s="219">
        <f t="shared" si="4"/>
        <v>1</v>
      </c>
    </row>
    <row r="21" spans="1:20" ht="16.5" thickBot="1">
      <c r="A21" s="97" t="s">
        <v>18</v>
      </c>
      <c r="B21" s="10" t="s">
        <v>193</v>
      </c>
      <c r="C21" s="200" t="s">
        <v>42</v>
      </c>
      <c r="D21" s="325" t="s">
        <v>42</v>
      </c>
      <c r="E21" s="24" t="s">
        <v>42</v>
      </c>
      <c r="F21" s="24" t="s">
        <v>42</v>
      </c>
      <c r="G21" s="24" t="s">
        <v>42</v>
      </c>
      <c r="H21" s="24" t="s">
        <v>42</v>
      </c>
      <c r="I21" s="24" t="s">
        <v>42</v>
      </c>
      <c r="J21" s="24">
        <v>48</v>
      </c>
      <c r="K21" s="341">
        <v>94</v>
      </c>
      <c r="L21" s="342">
        <v>51</v>
      </c>
      <c r="M21" s="15">
        <f t="shared" si="0"/>
        <v>193</v>
      </c>
      <c r="N21" s="12">
        <f t="shared" si="1"/>
        <v>3</v>
      </c>
      <c r="O21" s="212">
        <f t="shared" si="2"/>
        <v>64.33333333333333</v>
      </c>
      <c r="P21" s="219">
        <f t="shared" si="3"/>
        <v>0</v>
      </c>
      <c r="Q21" s="219">
        <f t="shared" si="4"/>
        <v>0</v>
      </c>
      <c r="R21" s="83"/>
      <c r="S21" s="7" t="s">
        <v>362</v>
      </c>
      <c r="T21" s="7"/>
    </row>
    <row r="22" spans="1:20" s="21" customFormat="1" ht="16.5" thickBot="1">
      <c r="A22" s="97" t="s">
        <v>19</v>
      </c>
      <c r="B22" s="287" t="s">
        <v>322</v>
      </c>
      <c r="C22" s="334">
        <v>157</v>
      </c>
      <c r="D22" s="250">
        <v>7</v>
      </c>
      <c r="E22" s="68" t="s">
        <v>42</v>
      </c>
      <c r="F22" s="4" t="s">
        <v>42</v>
      </c>
      <c r="G22" s="4" t="s">
        <v>42</v>
      </c>
      <c r="H22" s="4" t="s">
        <v>42</v>
      </c>
      <c r="I22" s="4" t="s">
        <v>42</v>
      </c>
      <c r="J22" s="4" t="s">
        <v>42</v>
      </c>
      <c r="K22" s="4" t="s">
        <v>42</v>
      </c>
      <c r="L22" s="4" t="s">
        <v>42</v>
      </c>
      <c r="M22" s="15">
        <f t="shared" si="0"/>
        <v>164</v>
      </c>
      <c r="N22" s="12">
        <f t="shared" si="1"/>
        <v>2</v>
      </c>
      <c r="O22" s="211">
        <f t="shared" si="2"/>
        <v>82</v>
      </c>
      <c r="P22" s="219">
        <f t="shared" si="3"/>
        <v>0</v>
      </c>
      <c r="Q22" s="219">
        <f t="shared" si="4"/>
        <v>1</v>
      </c>
      <c r="R22" s="81"/>
      <c r="S22" s="7" t="s">
        <v>363</v>
      </c>
      <c r="T22" s="7"/>
    </row>
    <row r="23" spans="1:20" s="21" customFormat="1" ht="16.5" thickBot="1">
      <c r="A23" s="97" t="s">
        <v>20</v>
      </c>
      <c r="B23" s="301" t="s">
        <v>36</v>
      </c>
      <c r="C23" s="108" t="s">
        <v>42</v>
      </c>
      <c r="D23" s="336" t="s">
        <v>42</v>
      </c>
      <c r="E23" s="85" t="s">
        <v>42</v>
      </c>
      <c r="F23" s="85" t="s">
        <v>42</v>
      </c>
      <c r="G23" s="85">
        <v>6</v>
      </c>
      <c r="H23" s="85">
        <v>158</v>
      </c>
      <c r="I23" s="85" t="s">
        <v>42</v>
      </c>
      <c r="J23" s="85" t="s">
        <v>42</v>
      </c>
      <c r="K23" s="85" t="s">
        <v>42</v>
      </c>
      <c r="L23" s="85" t="s">
        <v>42</v>
      </c>
      <c r="M23" s="15">
        <f t="shared" si="0"/>
        <v>164</v>
      </c>
      <c r="N23" s="12">
        <f t="shared" si="1"/>
        <v>2</v>
      </c>
      <c r="O23" s="214">
        <f t="shared" si="2"/>
        <v>82</v>
      </c>
      <c r="P23" s="219">
        <f t="shared" si="3"/>
        <v>0</v>
      </c>
      <c r="Q23" s="219">
        <f t="shared" si="4"/>
        <v>1</v>
      </c>
      <c r="R23" s="41"/>
      <c r="S23" s="7" t="s">
        <v>364</v>
      </c>
      <c r="T23" s="7"/>
    </row>
    <row r="24" spans="1:20" s="21" customFormat="1" ht="17.25" thickBot="1" thickTop="1">
      <c r="A24" s="8" t="s">
        <v>43</v>
      </c>
      <c r="B24" s="87" t="s">
        <v>108</v>
      </c>
      <c r="C24" s="323">
        <v>22</v>
      </c>
      <c r="D24" s="324">
        <v>127</v>
      </c>
      <c r="E24" s="71" t="s">
        <v>42</v>
      </c>
      <c r="F24" s="71" t="s">
        <v>42</v>
      </c>
      <c r="G24" s="71" t="s">
        <v>42</v>
      </c>
      <c r="H24" s="71">
        <v>4</v>
      </c>
      <c r="I24" s="71">
        <v>6</v>
      </c>
      <c r="J24" s="71" t="s">
        <v>42</v>
      </c>
      <c r="K24" s="326">
        <v>1</v>
      </c>
      <c r="L24" s="4" t="s">
        <v>42</v>
      </c>
      <c r="M24" s="15">
        <f t="shared" si="0"/>
        <v>160</v>
      </c>
      <c r="N24" s="12">
        <f t="shared" si="1"/>
        <v>5</v>
      </c>
      <c r="O24" s="327">
        <f t="shared" si="2"/>
        <v>32</v>
      </c>
      <c r="P24" s="219">
        <f t="shared" si="3"/>
        <v>0</v>
      </c>
      <c r="Q24" s="219">
        <f t="shared" si="4"/>
        <v>1</v>
      </c>
      <c r="R24" s="218">
        <v>100</v>
      </c>
      <c r="S24" s="7" t="s">
        <v>237</v>
      </c>
      <c r="T24" s="7"/>
    </row>
    <row r="25" spans="1:17" s="21" customFormat="1" ht="16.5" thickBot="1">
      <c r="A25" s="8" t="s">
        <v>64</v>
      </c>
      <c r="B25" s="8" t="s">
        <v>31</v>
      </c>
      <c r="C25" s="107">
        <v>41</v>
      </c>
      <c r="D25" s="27">
        <v>31</v>
      </c>
      <c r="E25" s="22">
        <v>22</v>
      </c>
      <c r="F25" s="22" t="s">
        <v>42</v>
      </c>
      <c r="G25" s="22">
        <v>1</v>
      </c>
      <c r="H25" s="22">
        <v>13</v>
      </c>
      <c r="I25" s="22">
        <v>21</v>
      </c>
      <c r="J25" s="59">
        <v>8</v>
      </c>
      <c r="K25" s="262" t="s">
        <v>42</v>
      </c>
      <c r="L25" s="22">
        <v>8</v>
      </c>
      <c r="M25" s="15">
        <f t="shared" si="0"/>
        <v>145</v>
      </c>
      <c r="N25" s="12">
        <f t="shared" si="1"/>
        <v>8</v>
      </c>
      <c r="O25" s="212">
        <f t="shared" si="2"/>
        <v>18.125</v>
      </c>
      <c r="P25" s="219">
        <f t="shared" si="3"/>
        <v>0</v>
      </c>
      <c r="Q25" s="219">
        <f t="shared" si="4"/>
        <v>0</v>
      </c>
    </row>
    <row r="26" spans="1:17" s="21" customFormat="1" ht="16.5" thickBot="1">
      <c r="A26" s="8" t="s">
        <v>65</v>
      </c>
      <c r="B26" s="8" t="s">
        <v>236</v>
      </c>
      <c r="C26" s="59" t="s">
        <v>42</v>
      </c>
      <c r="D26" s="105" t="s">
        <v>42</v>
      </c>
      <c r="E26" s="60" t="s">
        <v>42</v>
      </c>
      <c r="F26" s="22" t="s">
        <v>42</v>
      </c>
      <c r="G26" s="22" t="s">
        <v>42</v>
      </c>
      <c r="H26" s="22" t="s">
        <v>42</v>
      </c>
      <c r="I26" s="22" t="s">
        <v>42</v>
      </c>
      <c r="J26" s="27" t="s">
        <v>42</v>
      </c>
      <c r="K26" s="281">
        <v>112</v>
      </c>
      <c r="L26" s="22">
        <v>7</v>
      </c>
      <c r="M26" s="15">
        <f t="shared" si="0"/>
        <v>119</v>
      </c>
      <c r="N26" s="12">
        <f t="shared" si="1"/>
        <v>2</v>
      </c>
      <c r="O26" s="212">
        <f t="shared" si="2"/>
        <v>59.5</v>
      </c>
      <c r="P26" s="219">
        <f t="shared" si="3"/>
        <v>0</v>
      </c>
      <c r="Q26" s="219">
        <f t="shared" si="4"/>
        <v>1</v>
      </c>
    </row>
    <row r="27" spans="1:17" s="21" customFormat="1" ht="16.5" thickBot="1">
      <c r="A27" s="8" t="s">
        <v>66</v>
      </c>
      <c r="B27" s="287" t="s">
        <v>145</v>
      </c>
      <c r="C27" s="279">
        <v>118</v>
      </c>
      <c r="D27" s="71" t="s">
        <v>42</v>
      </c>
      <c r="E27" s="4" t="s">
        <v>42</v>
      </c>
      <c r="F27" s="4" t="s">
        <v>42</v>
      </c>
      <c r="G27" s="4" t="s">
        <v>42</v>
      </c>
      <c r="H27" s="4" t="s">
        <v>42</v>
      </c>
      <c r="I27" s="114" t="s">
        <v>42</v>
      </c>
      <c r="J27" s="115" t="s">
        <v>42</v>
      </c>
      <c r="K27" s="68" t="s">
        <v>42</v>
      </c>
      <c r="L27" s="68" t="s">
        <v>42</v>
      </c>
      <c r="M27" s="15">
        <f t="shared" si="0"/>
        <v>118</v>
      </c>
      <c r="N27" s="12">
        <f t="shared" si="1"/>
        <v>1</v>
      </c>
      <c r="O27" s="211">
        <f t="shared" si="2"/>
        <v>118</v>
      </c>
      <c r="P27" s="219">
        <f t="shared" si="3"/>
        <v>0</v>
      </c>
      <c r="Q27" s="219">
        <f t="shared" si="4"/>
        <v>1</v>
      </c>
    </row>
    <row r="28" spans="1:17" s="21" customFormat="1" ht="16.5" thickBot="1">
      <c r="A28" s="8" t="s">
        <v>67</v>
      </c>
      <c r="B28" s="245" t="s">
        <v>205</v>
      </c>
      <c r="C28" s="105" t="s">
        <v>42</v>
      </c>
      <c r="D28" s="60" t="s">
        <v>42</v>
      </c>
      <c r="E28" s="22" t="s">
        <v>42</v>
      </c>
      <c r="F28" s="22" t="s">
        <v>42</v>
      </c>
      <c r="G28" s="27" t="s">
        <v>42</v>
      </c>
      <c r="H28" s="22" t="s">
        <v>42</v>
      </c>
      <c r="I28" s="22" t="s">
        <v>42</v>
      </c>
      <c r="J28" s="58" t="s">
        <v>42</v>
      </c>
      <c r="K28" s="106">
        <v>104</v>
      </c>
      <c r="L28" s="106" t="s">
        <v>42</v>
      </c>
      <c r="M28" s="15">
        <f t="shared" si="0"/>
        <v>104</v>
      </c>
      <c r="N28" s="12">
        <f t="shared" si="1"/>
        <v>1</v>
      </c>
      <c r="O28" s="212">
        <f t="shared" si="2"/>
        <v>104</v>
      </c>
      <c r="P28" s="219">
        <f t="shared" si="3"/>
        <v>0</v>
      </c>
      <c r="Q28" s="219">
        <f t="shared" si="4"/>
        <v>1</v>
      </c>
    </row>
    <row r="29" spans="1:17" s="21" customFormat="1" ht="16.5" thickBot="1">
      <c r="A29" s="8" t="s">
        <v>68</v>
      </c>
      <c r="B29" s="287" t="s">
        <v>109</v>
      </c>
      <c r="C29" s="66" t="s">
        <v>42</v>
      </c>
      <c r="D29" s="112">
        <v>92</v>
      </c>
      <c r="E29" s="23" t="s">
        <v>42</v>
      </c>
      <c r="F29" s="74" t="s">
        <v>42</v>
      </c>
      <c r="G29" s="103" t="s">
        <v>42</v>
      </c>
      <c r="H29" s="67" t="s">
        <v>42</v>
      </c>
      <c r="I29" s="23" t="s">
        <v>42</v>
      </c>
      <c r="J29" s="23" t="s">
        <v>42</v>
      </c>
      <c r="K29" s="23" t="s">
        <v>42</v>
      </c>
      <c r="L29" s="23" t="s">
        <v>42</v>
      </c>
      <c r="M29" s="15">
        <f t="shared" si="0"/>
        <v>92</v>
      </c>
      <c r="N29" s="12">
        <f t="shared" si="1"/>
        <v>1</v>
      </c>
      <c r="O29" s="212">
        <f t="shared" si="2"/>
        <v>92</v>
      </c>
      <c r="P29" s="219">
        <f t="shared" si="3"/>
        <v>0</v>
      </c>
      <c r="Q29" s="219">
        <f t="shared" si="4"/>
        <v>0</v>
      </c>
    </row>
    <row r="30" spans="1:17" s="21" customFormat="1" ht="16.5" thickBot="1">
      <c r="A30" s="8" t="s">
        <v>69</v>
      </c>
      <c r="B30" s="287" t="s">
        <v>375</v>
      </c>
      <c r="C30" s="112">
        <v>79</v>
      </c>
      <c r="D30" s="23" t="s">
        <v>42</v>
      </c>
      <c r="E30" s="70">
        <v>3</v>
      </c>
      <c r="F30" s="103" t="s">
        <v>42</v>
      </c>
      <c r="G30" s="73" t="s">
        <v>42</v>
      </c>
      <c r="H30" s="37" t="s">
        <v>42</v>
      </c>
      <c r="I30" s="23" t="s">
        <v>42</v>
      </c>
      <c r="J30" s="23" t="s">
        <v>42</v>
      </c>
      <c r="K30" s="23" t="s">
        <v>42</v>
      </c>
      <c r="L30" s="23" t="s">
        <v>42</v>
      </c>
      <c r="M30" s="15">
        <f t="shared" si="0"/>
        <v>82</v>
      </c>
      <c r="N30" s="12">
        <f t="shared" si="1"/>
        <v>2</v>
      </c>
      <c r="O30" s="212">
        <f t="shared" si="2"/>
        <v>41</v>
      </c>
      <c r="P30" s="219">
        <f t="shared" si="3"/>
        <v>0</v>
      </c>
      <c r="Q30" s="219">
        <f t="shared" si="4"/>
        <v>0</v>
      </c>
    </row>
    <row r="31" spans="1:17" s="21" customFormat="1" ht="16.5" thickBot="1">
      <c r="A31" s="8" t="s">
        <v>70</v>
      </c>
      <c r="B31" s="8" t="s">
        <v>34</v>
      </c>
      <c r="C31" s="27" t="s">
        <v>42</v>
      </c>
      <c r="D31" s="22" t="s">
        <v>42</v>
      </c>
      <c r="E31" s="22" t="s">
        <v>42</v>
      </c>
      <c r="F31" s="58" t="s">
        <v>42</v>
      </c>
      <c r="G31" s="191">
        <v>54</v>
      </c>
      <c r="H31" s="105">
        <v>28</v>
      </c>
      <c r="I31" s="60" t="s">
        <v>42</v>
      </c>
      <c r="J31" s="22" t="s">
        <v>42</v>
      </c>
      <c r="K31" s="22" t="s">
        <v>42</v>
      </c>
      <c r="L31" s="22" t="s">
        <v>42</v>
      </c>
      <c r="M31" s="15">
        <f t="shared" si="0"/>
        <v>82</v>
      </c>
      <c r="N31" s="12">
        <f t="shared" si="1"/>
        <v>2</v>
      </c>
      <c r="O31" s="212">
        <f t="shared" si="2"/>
        <v>41</v>
      </c>
      <c r="P31" s="219">
        <f t="shared" si="3"/>
        <v>0</v>
      </c>
      <c r="Q31" s="219">
        <f t="shared" si="4"/>
        <v>0</v>
      </c>
    </row>
    <row r="32" spans="1:17" s="21" customFormat="1" ht="16.5" thickBot="1">
      <c r="A32" s="8" t="s">
        <v>71</v>
      </c>
      <c r="B32" s="288" t="s">
        <v>53</v>
      </c>
      <c r="C32" s="103" t="s">
        <v>42</v>
      </c>
      <c r="D32" s="67" t="s">
        <v>42</v>
      </c>
      <c r="E32" s="23" t="s">
        <v>42</v>
      </c>
      <c r="F32" s="112">
        <v>80</v>
      </c>
      <c r="G32" s="23" t="s">
        <v>42</v>
      </c>
      <c r="H32" s="66" t="s">
        <v>42</v>
      </c>
      <c r="I32" s="23" t="s">
        <v>42</v>
      </c>
      <c r="J32" s="37" t="s">
        <v>42</v>
      </c>
      <c r="K32" s="23" t="s">
        <v>42</v>
      </c>
      <c r="L32" s="23" t="s">
        <v>42</v>
      </c>
      <c r="M32" s="15">
        <f t="shared" si="0"/>
        <v>80</v>
      </c>
      <c r="N32" s="12">
        <f t="shared" si="1"/>
        <v>1</v>
      </c>
      <c r="O32" s="212">
        <f t="shared" si="2"/>
        <v>80</v>
      </c>
      <c r="P32" s="219">
        <f t="shared" si="3"/>
        <v>0</v>
      </c>
      <c r="Q32" s="219">
        <f t="shared" si="4"/>
        <v>0</v>
      </c>
    </row>
    <row r="33" spans="1:17" s="21" customFormat="1" ht="16.5" thickBot="1">
      <c r="A33" s="95" t="s">
        <v>72</v>
      </c>
      <c r="B33" s="95" t="s">
        <v>176</v>
      </c>
      <c r="C33" s="182">
        <v>5</v>
      </c>
      <c r="D33" s="85">
        <v>9</v>
      </c>
      <c r="E33" s="85" t="s">
        <v>42</v>
      </c>
      <c r="F33" s="85" t="s">
        <v>42</v>
      </c>
      <c r="G33" s="85">
        <v>19</v>
      </c>
      <c r="H33" s="181">
        <v>40</v>
      </c>
      <c r="I33" s="92" t="s">
        <v>42</v>
      </c>
      <c r="J33" s="108" t="s">
        <v>42</v>
      </c>
      <c r="K33" s="263" t="s">
        <v>42</v>
      </c>
      <c r="L33" s="263" t="s">
        <v>42</v>
      </c>
      <c r="M33" s="15">
        <f t="shared" si="0"/>
        <v>73</v>
      </c>
      <c r="N33" s="12">
        <f t="shared" si="1"/>
        <v>4</v>
      </c>
      <c r="O33" s="214">
        <f t="shared" si="2"/>
        <v>18.25</v>
      </c>
      <c r="P33" s="219">
        <f t="shared" si="3"/>
        <v>0</v>
      </c>
      <c r="Q33" s="219">
        <f t="shared" si="4"/>
        <v>0</v>
      </c>
    </row>
    <row r="34" spans="1:17" s="21" customFormat="1" ht="17.25" thickBot="1" thickTop="1">
      <c r="A34" s="96" t="s">
        <v>73</v>
      </c>
      <c r="B34" s="94" t="s">
        <v>367</v>
      </c>
      <c r="C34" s="58" t="s">
        <v>42</v>
      </c>
      <c r="D34" s="58" t="s">
        <v>42</v>
      </c>
      <c r="E34" s="58" t="s">
        <v>42</v>
      </c>
      <c r="F34" s="58" t="s">
        <v>42</v>
      </c>
      <c r="G34" s="58" t="s">
        <v>42</v>
      </c>
      <c r="H34" s="58" t="s">
        <v>42</v>
      </c>
      <c r="I34" s="72" t="s">
        <v>42</v>
      </c>
      <c r="J34" s="109" t="s">
        <v>42</v>
      </c>
      <c r="K34" s="425" t="s">
        <v>42</v>
      </c>
      <c r="L34" s="106">
        <v>69</v>
      </c>
      <c r="M34" s="15">
        <f t="shared" si="0"/>
        <v>69</v>
      </c>
      <c r="N34" s="12">
        <v>1</v>
      </c>
      <c r="O34" s="213">
        <f t="shared" si="2"/>
        <v>69</v>
      </c>
      <c r="P34" s="219">
        <f t="shared" si="3"/>
        <v>0</v>
      </c>
      <c r="Q34" s="219">
        <f t="shared" si="4"/>
        <v>0</v>
      </c>
    </row>
    <row r="35" spans="1:17" s="21" customFormat="1" ht="16.5" thickBot="1">
      <c r="A35" s="97" t="s">
        <v>74</v>
      </c>
      <c r="B35" s="287" t="s">
        <v>94</v>
      </c>
      <c r="C35" s="22" t="s">
        <v>42</v>
      </c>
      <c r="D35" s="23" t="s">
        <v>42</v>
      </c>
      <c r="E35" s="23">
        <v>5</v>
      </c>
      <c r="F35" s="23" t="s">
        <v>42</v>
      </c>
      <c r="G35" s="23" t="s">
        <v>42</v>
      </c>
      <c r="H35" s="23" t="s">
        <v>42</v>
      </c>
      <c r="I35" s="23" t="s">
        <v>42</v>
      </c>
      <c r="J35" s="424" t="s">
        <v>42</v>
      </c>
      <c r="K35" s="265" t="s">
        <v>42</v>
      </c>
      <c r="L35" s="106">
        <v>59</v>
      </c>
      <c r="M35" s="15">
        <f t="shared" si="0"/>
        <v>64</v>
      </c>
      <c r="N35" s="12">
        <f aca="true" t="shared" si="5" ref="N35:N43">COUNTIF(C35:L35,"&gt;0")</f>
        <v>2</v>
      </c>
      <c r="O35" s="212">
        <f t="shared" si="2"/>
        <v>32</v>
      </c>
      <c r="P35" s="219">
        <f t="shared" si="3"/>
        <v>0</v>
      </c>
      <c r="Q35" s="219">
        <f t="shared" si="4"/>
        <v>0</v>
      </c>
    </row>
    <row r="36" spans="1:17" s="21" customFormat="1" ht="16.5" thickBot="1">
      <c r="A36" s="97" t="s">
        <v>75</v>
      </c>
      <c r="B36" s="8" t="s">
        <v>38</v>
      </c>
      <c r="C36" s="422">
        <v>46</v>
      </c>
      <c r="D36" s="22">
        <v>3</v>
      </c>
      <c r="E36" s="22" t="s">
        <v>42</v>
      </c>
      <c r="F36" s="22" t="s">
        <v>42</v>
      </c>
      <c r="G36" s="22">
        <v>12</v>
      </c>
      <c r="H36" s="22" t="s">
        <v>42</v>
      </c>
      <c r="I36" s="59" t="s">
        <v>42</v>
      </c>
      <c r="J36" s="105" t="s">
        <v>42</v>
      </c>
      <c r="K36" s="276" t="s">
        <v>42</v>
      </c>
      <c r="L36" s="22" t="s">
        <v>42</v>
      </c>
      <c r="M36" s="15">
        <f aca="true" t="shared" si="6" ref="M36:M67">SUM(C36:L36)</f>
        <v>61</v>
      </c>
      <c r="N36" s="12">
        <f t="shared" si="5"/>
        <v>3</v>
      </c>
      <c r="O36" s="212">
        <f aca="true" t="shared" si="7" ref="O36:O67">M36/N36</f>
        <v>20.333333333333332</v>
      </c>
      <c r="P36" s="219">
        <f aca="true" t="shared" si="8" ref="P36:P67">COUNTIF(C36:L36,"&gt;=200")</f>
        <v>0</v>
      </c>
      <c r="Q36" s="219">
        <f aca="true" t="shared" si="9" ref="Q36:Q67">COUNTIF(C36:L36,"&gt;=100")</f>
        <v>0</v>
      </c>
    </row>
    <row r="37" spans="1:17" s="21" customFormat="1" ht="16.5" thickBot="1">
      <c r="A37" s="97" t="s">
        <v>76</v>
      </c>
      <c r="B37" s="245" t="s">
        <v>192</v>
      </c>
      <c r="C37" s="105" t="s">
        <v>42</v>
      </c>
      <c r="D37" s="60" t="s">
        <v>42</v>
      </c>
      <c r="E37" s="22" t="s">
        <v>42</v>
      </c>
      <c r="F37" s="22" t="s">
        <v>42</v>
      </c>
      <c r="G37" s="22" t="s">
        <v>42</v>
      </c>
      <c r="H37" s="22" t="s">
        <v>42</v>
      </c>
      <c r="I37" s="27" t="s">
        <v>42</v>
      </c>
      <c r="J37" s="107">
        <v>58</v>
      </c>
      <c r="K37" s="59" t="s">
        <v>42</v>
      </c>
      <c r="L37" s="22" t="s">
        <v>42</v>
      </c>
      <c r="M37" s="15">
        <f t="shared" si="6"/>
        <v>58</v>
      </c>
      <c r="N37" s="12">
        <f t="shared" si="5"/>
        <v>1</v>
      </c>
      <c r="O37" s="212">
        <f t="shared" si="7"/>
        <v>58</v>
      </c>
      <c r="P37" s="219">
        <f t="shared" si="8"/>
        <v>0</v>
      </c>
      <c r="Q37" s="219">
        <f t="shared" si="9"/>
        <v>0</v>
      </c>
    </row>
    <row r="38" spans="1:17" s="21" customFormat="1" ht="16.5" thickBot="1">
      <c r="A38" s="97" t="s">
        <v>77</v>
      </c>
      <c r="B38" s="8" t="s">
        <v>206</v>
      </c>
      <c r="C38" s="58" t="s">
        <v>42</v>
      </c>
      <c r="D38" s="22" t="s">
        <v>42</v>
      </c>
      <c r="E38" s="22" t="s">
        <v>42</v>
      </c>
      <c r="F38" s="22" t="s">
        <v>42</v>
      </c>
      <c r="G38" s="22" t="s">
        <v>42</v>
      </c>
      <c r="H38" s="59" t="s">
        <v>42</v>
      </c>
      <c r="I38" s="105" t="s">
        <v>42</v>
      </c>
      <c r="J38" s="75" t="s">
        <v>42</v>
      </c>
      <c r="K38" s="191">
        <v>57</v>
      </c>
      <c r="L38" s="106" t="s">
        <v>42</v>
      </c>
      <c r="M38" s="15">
        <f t="shared" si="6"/>
        <v>57</v>
      </c>
      <c r="N38" s="12">
        <f t="shared" si="5"/>
        <v>1</v>
      </c>
      <c r="O38" s="212">
        <f t="shared" si="7"/>
        <v>57</v>
      </c>
      <c r="P38" s="219">
        <f t="shared" si="8"/>
        <v>0</v>
      </c>
      <c r="Q38" s="219">
        <f t="shared" si="9"/>
        <v>0</v>
      </c>
    </row>
    <row r="39" spans="1:17" s="21" customFormat="1" ht="16.5" thickBot="1">
      <c r="A39" s="97" t="s">
        <v>78</v>
      </c>
      <c r="B39" s="8" t="s">
        <v>223</v>
      </c>
      <c r="C39" s="22" t="s">
        <v>42</v>
      </c>
      <c r="D39" s="22" t="s">
        <v>42</v>
      </c>
      <c r="E39" s="22" t="s">
        <v>42</v>
      </c>
      <c r="F39" s="22" t="s">
        <v>42</v>
      </c>
      <c r="G39" s="22" t="s">
        <v>42</v>
      </c>
      <c r="H39" s="22" t="s">
        <v>42</v>
      </c>
      <c r="I39" s="72" t="s">
        <v>42</v>
      </c>
      <c r="J39" s="61">
        <v>53</v>
      </c>
      <c r="K39" s="264">
        <v>2</v>
      </c>
      <c r="L39" s="22" t="s">
        <v>42</v>
      </c>
      <c r="M39" s="15">
        <f t="shared" si="6"/>
        <v>55</v>
      </c>
      <c r="N39" s="12">
        <f t="shared" si="5"/>
        <v>2</v>
      </c>
      <c r="O39" s="212">
        <f t="shared" si="7"/>
        <v>27.5</v>
      </c>
      <c r="P39" s="219">
        <f t="shared" si="8"/>
        <v>0</v>
      </c>
      <c r="Q39" s="219">
        <f t="shared" si="9"/>
        <v>0</v>
      </c>
    </row>
    <row r="40" spans="1:17" s="21" customFormat="1" ht="16.5" thickBot="1">
      <c r="A40" s="97" t="s">
        <v>79</v>
      </c>
      <c r="B40" s="8" t="s">
        <v>153</v>
      </c>
      <c r="C40" s="22" t="s">
        <v>42</v>
      </c>
      <c r="D40" s="27" t="s">
        <v>42</v>
      </c>
      <c r="E40" s="22" t="s">
        <v>42</v>
      </c>
      <c r="F40" s="22" t="s">
        <v>42</v>
      </c>
      <c r="G40" s="22" t="s">
        <v>42</v>
      </c>
      <c r="H40" s="22" t="s">
        <v>42</v>
      </c>
      <c r="I40" s="106">
        <v>36</v>
      </c>
      <c r="J40" s="72" t="s">
        <v>42</v>
      </c>
      <c r="K40" s="262">
        <v>18</v>
      </c>
      <c r="L40" s="22" t="s">
        <v>42</v>
      </c>
      <c r="M40" s="15">
        <f t="shared" si="6"/>
        <v>54</v>
      </c>
      <c r="N40" s="12">
        <f t="shared" si="5"/>
        <v>2</v>
      </c>
      <c r="O40" s="212">
        <f t="shared" si="7"/>
        <v>27</v>
      </c>
      <c r="P40" s="219">
        <f t="shared" si="8"/>
        <v>0</v>
      </c>
      <c r="Q40" s="219">
        <f t="shared" si="9"/>
        <v>0</v>
      </c>
    </row>
    <row r="41" spans="1:17" s="21" customFormat="1" ht="16.5" thickBot="1">
      <c r="A41" s="97" t="s">
        <v>80</v>
      </c>
      <c r="B41" s="8" t="s">
        <v>37</v>
      </c>
      <c r="C41" s="59" t="s">
        <v>42</v>
      </c>
      <c r="D41" s="105" t="s">
        <v>42</v>
      </c>
      <c r="E41" s="60" t="s">
        <v>42</v>
      </c>
      <c r="F41" s="22" t="s">
        <v>42</v>
      </c>
      <c r="G41" s="22" t="s">
        <v>42</v>
      </c>
      <c r="H41" s="22" t="s">
        <v>42</v>
      </c>
      <c r="I41" s="27">
        <v>18</v>
      </c>
      <c r="J41" s="106">
        <v>30</v>
      </c>
      <c r="K41" s="72" t="s">
        <v>42</v>
      </c>
      <c r="L41" s="22" t="s">
        <v>42</v>
      </c>
      <c r="M41" s="15">
        <f t="shared" si="6"/>
        <v>48</v>
      </c>
      <c r="N41" s="12">
        <f t="shared" si="5"/>
        <v>2</v>
      </c>
      <c r="O41" s="212">
        <f t="shared" si="7"/>
        <v>24</v>
      </c>
      <c r="P41" s="219">
        <f t="shared" si="8"/>
        <v>0</v>
      </c>
      <c r="Q41" s="219">
        <f t="shared" si="9"/>
        <v>0</v>
      </c>
    </row>
    <row r="42" spans="1:17" s="21" customFormat="1" ht="16.5" thickBot="1">
      <c r="A42" s="97" t="s">
        <v>81</v>
      </c>
      <c r="B42" s="287" t="s">
        <v>100</v>
      </c>
      <c r="C42" s="112">
        <v>29</v>
      </c>
      <c r="D42" s="66">
        <v>18</v>
      </c>
      <c r="E42" s="23">
        <v>0</v>
      </c>
      <c r="F42" s="23" t="s">
        <v>42</v>
      </c>
      <c r="G42" s="23" t="s">
        <v>42</v>
      </c>
      <c r="H42" s="70" t="s">
        <v>42</v>
      </c>
      <c r="I42" s="103" t="s">
        <v>42</v>
      </c>
      <c r="J42" s="82" t="s">
        <v>42</v>
      </c>
      <c r="K42" s="70" t="s">
        <v>42</v>
      </c>
      <c r="L42" s="23" t="s">
        <v>42</v>
      </c>
      <c r="M42" s="15">
        <f t="shared" si="6"/>
        <v>47</v>
      </c>
      <c r="N42" s="12">
        <f t="shared" si="5"/>
        <v>2</v>
      </c>
      <c r="O42" s="212">
        <f t="shared" si="7"/>
        <v>23.5</v>
      </c>
      <c r="P42" s="219">
        <f t="shared" si="8"/>
        <v>0</v>
      </c>
      <c r="Q42" s="219">
        <f t="shared" si="9"/>
        <v>0</v>
      </c>
    </row>
    <row r="43" spans="1:17" s="21" customFormat="1" ht="16.5" thickBot="1">
      <c r="A43" s="98" t="s">
        <v>82</v>
      </c>
      <c r="B43" s="346" t="s">
        <v>230</v>
      </c>
      <c r="C43" s="360" t="s">
        <v>42</v>
      </c>
      <c r="D43" s="360" t="s">
        <v>42</v>
      </c>
      <c r="E43" s="360" t="s">
        <v>42</v>
      </c>
      <c r="F43" s="360" t="s">
        <v>42</v>
      </c>
      <c r="G43" s="360" t="s">
        <v>42</v>
      </c>
      <c r="H43" s="360" t="s">
        <v>42</v>
      </c>
      <c r="I43" s="363" t="s">
        <v>42</v>
      </c>
      <c r="J43" s="377" t="s">
        <v>42</v>
      </c>
      <c r="K43" s="38">
        <v>8</v>
      </c>
      <c r="L43" s="365">
        <v>37</v>
      </c>
      <c r="M43" s="15">
        <f t="shared" si="6"/>
        <v>45</v>
      </c>
      <c r="N43" s="12">
        <f t="shared" si="5"/>
        <v>2</v>
      </c>
      <c r="O43" s="347">
        <f t="shared" si="7"/>
        <v>22.5</v>
      </c>
      <c r="P43" s="219">
        <f t="shared" si="8"/>
        <v>0</v>
      </c>
      <c r="Q43" s="219">
        <f t="shared" si="9"/>
        <v>0</v>
      </c>
    </row>
    <row r="44" spans="1:17" s="21" customFormat="1" ht="17.25" thickBot="1" thickTop="1">
      <c r="A44" s="96" t="s">
        <v>83</v>
      </c>
      <c r="B44" s="94" t="s">
        <v>370</v>
      </c>
      <c r="C44" s="58" t="s">
        <v>42</v>
      </c>
      <c r="D44" s="58" t="s">
        <v>42</v>
      </c>
      <c r="E44" s="58" t="s">
        <v>42</v>
      </c>
      <c r="F44" s="58" t="s">
        <v>42</v>
      </c>
      <c r="G44" s="58" t="s">
        <v>42</v>
      </c>
      <c r="H44" s="58" t="s">
        <v>42</v>
      </c>
      <c r="I44" s="69" t="s">
        <v>42</v>
      </c>
      <c r="J44" s="58" t="s">
        <v>42</v>
      </c>
      <c r="K44" s="281" t="s">
        <v>42</v>
      </c>
      <c r="L44" s="106">
        <v>40</v>
      </c>
      <c r="M44" s="15">
        <f t="shared" si="6"/>
        <v>40</v>
      </c>
      <c r="N44" s="12">
        <v>1</v>
      </c>
      <c r="O44" s="213">
        <f t="shared" si="7"/>
        <v>40</v>
      </c>
      <c r="P44" s="219">
        <f t="shared" si="8"/>
        <v>0</v>
      </c>
      <c r="Q44" s="219">
        <f t="shared" si="9"/>
        <v>0</v>
      </c>
    </row>
    <row r="45" spans="1:17" s="21" customFormat="1" ht="16.5" thickBot="1">
      <c r="A45" s="8" t="s">
        <v>84</v>
      </c>
      <c r="B45" s="8" t="s">
        <v>194</v>
      </c>
      <c r="C45" s="27" t="s">
        <v>42</v>
      </c>
      <c r="D45" s="22" t="s">
        <v>42</v>
      </c>
      <c r="E45" s="22" t="s">
        <v>42</v>
      </c>
      <c r="F45" s="22" t="s">
        <v>42</v>
      </c>
      <c r="G45" s="22" t="s">
        <v>42</v>
      </c>
      <c r="H45" s="59" t="s">
        <v>42</v>
      </c>
      <c r="I45" s="105">
        <v>7</v>
      </c>
      <c r="J45" s="331">
        <v>32</v>
      </c>
      <c r="K45" s="59" t="s">
        <v>42</v>
      </c>
      <c r="L45" s="22" t="s">
        <v>42</v>
      </c>
      <c r="M45" s="15">
        <f t="shared" si="6"/>
        <v>39</v>
      </c>
      <c r="N45" s="12">
        <f aca="true" t="shared" si="10" ref="N45:N57">COUNTIF(C45:L45,"&gt;0")</f>
        <v>2</v>
      </c>
      <c r="O45" s="212">
        <f t="shared" si="7"/>
        <v>19.5</v>
      </c>
      <c r="P45" s="219">
        <f t="shared" si="8"/>
        <v>0</v>
      </c>
      <c r="Q45" s="219">
        <f t="shared" si="9"/>
        <v>0</v>
      </c>
    </row>
    <row r="46" spans="1:17" s="21" customFormat="1" ht="16.5" thickBot="1">
      <c r="A46" s="8" t="s">
        <v>85</v>
      </c>
      <c r="B46" s="288" t="s">
        <v>101</v>
      </c>
      <c r="C46" s="103">
        <v>10</v>
      </c>
      <c r="D46" s="332">
        <v>20</v>
      </c>
      <c r="E46" s="23" t="s">
        <v>42</v>
      </c>
      <c r="F46" s="23" t="s">
        <v>42</v>
      </c>
      <c r="G46" s="23" t="s">
        <v>42</v>
      </c>
      <c r="H46" s="37" t="s">
        <v>42</v>
      </c>
      <c r="I46" s="66" t="s">
        <v>42</v>
      </c>
      <c r="J46" s="23" t="s">
        <v>42</v>
      </c>
      <c r="K46" s="70" t="s">
        <v>42</v>
      </c>
      <c r="L46" s="23" t="s">
        <v>42</v>
      </c>
      <c r="M46" s="15">
        <f t="shared" si="6"/>
        <v>30</v>
      </c>
      <c r="N46" s="12">
        <f t="shared" si="10"/>
        <v>2</v>
      </c>
      <c r="O46" s="212">
        <f t="shared" si="7"/>
        <v>15</v>
      </c>
      <c r="P46" s="219">
        <f t="shared" si="8"/>
        <v>0</v>
      </c>
      <c r="Q46" s="219">
        <f t="shared" si="9"/>
        <v>0</v>
      </c>
    </row>
    <row r="47" spans="1:17" s="21" customFormat="1" ht="16.5" thickBot="1">
      <c r="A47" s="8" t="s">
        <v>86</v>
      </c>
      <c r="B47" s="8" t="s">
        <v>152</v>
      </c>
      <c r="C47" s="58" t="s">
        <v>42</v>
      </c>
      <c r="D47" s="22" t="s">
        <v>42</v>
      </c>
      <c r="E47" s="22" t="s">
        <v>42</v>
      </c>
      <c r="F47" s="22" t="s">
        <v>42</v>
      </c>
      <c r="G47" s="59" t="s">
        <v>42</v>
      </c>
      <c r="H47" s="105" t="s">
        <v>42</v>
      </c>
      <c r="I47" s="331">
        <v>30</v>
      </c>
      <c r="J47" s="27" t="s">
        <v>42</v>
      </c>
      <c r="K47" s="59" t="s">
        <v>42</v>
      </c>
      <c r="L47" s="22" t="s">
        <v>42</v>
      </c>
      <c r="M47" s="15">
        <f t="shared" si="6"/>
        <v>30</v>
      </c>
      <c r="N47" s="12">
        <f t="shared" si="10"/>
        <v>1</v>
      </c>
      <c r="O47" s="212">
        <f t="shared" si="7"/>
        <v>30</v>
      </c>
      <c r="P47" s="219">
        <f t="shared" si="8"/>
        <v>0</v>
      </c>
      <c r="Q47" s="219">
        <f t="shared" si="9"/>
        <v>0</v>
      </c>
    </row>
    <row r="48" spans="1:17" s="21" customFormat="1" ht="16.5" thickBot="1">
      <c r="A48" s="8" t="s">
        <v>87</v>
      </c>
      <c r="B48" s="8" t="s">
        <v>197</v>
      </c>
      <c r="C48" s="22" t="s">
        <v>42</v>
      </c>
      <c r="D48" s="22" t="s">
        <v>42</v>
      </c>
      <c r="E48" s="22" t="s">
        <v>42</v>
      </c>
      <c r="F48" s="27" t="s">
        <v>42</v>
      </c>
      <c r="G48" s="22" t="s">
        <v>42</v>
      </c>
      <c r="H48" s="58" t="s">
        <v>42</v>
      </c>
      <c r="I48" s="59" t="s">
        <v>42</v>
      </c>
      <c r="J48" s="61">
        <v>21</v>
      </c>
      <c r="K48" s="266">
        <v>9</v>
      </c>
      <c r="L48" s="22" t="s">
        <v>42</v>
      </c>
      <c r="M48" s="15">
        <f t="shared" si="6"/>
        <v>30</v>
      </c>
      <c r="N48" s="12">
        <f t="shared" si="10"/>
        <v>2</v>
      </c>
      <c r="O48" s="212">
        <f t="shared" si="7"/>
        <v>15</v>
      </c>
      <c r="P48" s="219">
        <f t="shared" si="8"/>
        <v>0</v>
      </c>
      <c r="Q48" s="219">
        <f t="shared" si="9"/>
        <v>0</v>
      </c>
    </row>
    <row r="49" spans="1:23" s="21" customFormat="1" ht="16.5" thickBot="1">
      <c r="A49" s="8" t="s">
        <v>88</v>
      </c>
      <c r="B49" s="8" t="s">
        <v>195</v>
      </c>
      <c r="C49" s="22" t="s">
        <v>42</v>
      </c>
      <c r="D49" s="22" t="s">
        <v>42</v>
      </c>
      <c r="E49" s="59" t="s">
        <v>42</v>
      </c>
      <c r="F49" s="105" t="s">
        <v>42</v>
      </c>
      <c r="G49" s="60" t="s">
        <v>42</v>
      </c>
      <c r="H49" s="22" t="s">
        <v>42</v>
      </c>
      <c r="I49" s="22" t="s">
        <v>42</v>
      </c>
      <c r="J49" s="58">
        <v>28</v>
      </c>
      <c r="K49" s="59" t="s">
        <v>42</v>
      </c>
      <c r="L49" s="22" t="s">
        <v>42</v>
      </c>
      <c r="M49" s="15">
        <f t="shared" si="6"/>
        <v>28</v>
      </c>
      <c r="N49" s="12">
        <f t="shared" si="10"/>
        <v>1</v>
      </c>
      <c r="O49" s="212">
        <f t="shared" si="7"/>
        <v>28</v>
      </c>
      <c r="P49" s="219">
        <f t="shared" si="8"/>
        <v>0</v>
      </c>
      <c r="Q49" s="219">
        <f t="shared" si="9"/>
        <v>0</v>
      </c>
      <c r="U49" s="300"/>
      <c r="V49" s="7"/>
      <c r="W49" s="7"/>
    </row>
    <row r="50" spans="1:23" s="21" customFormat="1" ht="16.5" thickBot="1">
      <c r="A50" s="8" t="s">
        <v>89</v>
      </c>
      <c r="B50" s="8" t="s">
        <v>154</v>
      </c>
      <c r="C50" s="22" t="s">
        <v>42</v>
      </c>
      <c r="D50" s="22" t="s">
        <v>42</v>
      </c>
      <c r="E50" s="59" t="s">
        <v>42</v>
      </c>
      <c r="F50" s="105" t="s">
        <v>42</v>
      </c>
      <c r="G50" s="60" t="s">
        <v>42</v>
      </c>
      <c r="H50" s="22" t="s">
        <v>42</v>
      </c>
      <c r="I50" s="106">
        <v>26</v>
      </c>
      <c r="J50" s="22" t="s">
        <v>42</v>
      </c>
      <c r="K50" s="189" t="s">
        <v>42</v>
      </c>
      <c r="L50" s="189" t="s">
        <v>42</v>
      </c>
      <c r="M50" s="15">
        <f t="shared" si="6"/>
        <v>26</v>
      </c>
      <c r="N50" s="12">
        <f t="shared" si="10"/>
        <v>1</v>
      </c>
      <c r="O50" s="212">
        <f t="shared" si="7"/>
        <v>26</v>
      </c>
      <c r="P50" s="219">
        <f t="shared" si="8"/>
        <v>0</v>
      </c>
      <c r="Q50" s="219">
        <f t="shared" si="9"/>
        <v>0</v>
      </c>
      <c r="U50" s="300"/>
      <c r="V50" s="7"/>
      <c r="W50" s="7"/>
    </row>
    <row r="51" spans="1:23" s="21" customFormat="1" ht="16.5" thickBot="1">
      <c r="A51" s="8" t="s">
        <v>90</v>
      </c>
      <c r="B51" s="287" t="s">
        <v>126</v>
      </c>
      <c r="C51" s="23">
        <v>13</v>
      </c>
      <c r="D51" s="23" t="s">
        <v>42</v>
      </c>
      <c r="E51" s="37" t="s">
        <v>42</v>
      </c>
      <c r="F51" s="66" t="s">
        <v>42</v>
      </c>
      <c r="G51" s="23" t="s">
        <v>42</v>
      </c>
      <c r="H51" s="23" t="s">
        <v>42</v>
      </c>
      <c r="I51" s="23" t="s">
        <v>42</v>
      </c>
      <c r="J51" s="70" t="s">
        <v>42</v>
      </c>
      <c r="K51" s="265" t="s">
        <v>42</v>
      </c>
      <c r="L51" s="23">
        <v>12</v>
      </c>
      <c r="M51" s="15">
        <f t="shared" si="6"/>
        <v>25</v>
      </c>
      <c r="N51" s="12">
        <f t="shared" si="10"/>
        <v>2</v>
      </c>
      <c r="O51" s="212">
        <f t="shared" si="7"/>
        <v>12.5</v>
      </c>
      <c r="P51" s="219">
        <f t="shared" si="8"/>
        <v>0</v>
      </c>
      <c r="Q51" s="219">
        <f t="shared" si="9"/>
        <v>0</v>
      </c>
      <c r="U51" s="300"/>
      <c r="V51" s="7"/>
      <c r="W51" s="7"/>
    </row>
    <row r="52" spans="1:23" s="21" customFormat="1" ht="16.5" thickBot="1">
      <c r="A52" s="8" t="s">
        <v>91</v>
      </c>
      <c r="B52" s="287" t="s">
        <v>61</v>
      </c>
      <c r="C52" s="22" t="s">
        <v>42</v>
      </c>
      <c r="D52" s="70" t="s">
        <v>42</v>
      </c>
      <c r="E52" s="103" t="s">
        <v>42</v>
      </c>
      <c r="F52" s="82">
        <v>4</v>
      </c>
      <c r="G52" s="23" t="s">
        <v>42</v>
      </c>
      <c r="H52" s="23" t="s">
        <v>42</v>
      </c>
      <c r="I52" s="23" t="s">
        <v>42</v>
      </c>
      <c r="J52" s="112">
        <v>7</v>
      </c>
      <c r="K52" s="201">
        <v>6</v>
      </c>
      <c r="L52" s="112">
        <v>7</v>
      </c>
      <c r="M52" s="15">
        <f t="shared" si="6"/>
        <v>24</v>
      </c>
      <c r="N52" s="12">
        <f t="shared" si="10"/>
        <v>4</v>
      </c>
      <c r="O52" s="212">
        <f t="shared" si="7"/>
        <v>6</v>
      </c>
      <c r="P52" s="219">
        <f t="shared" si="8"/>
        <v>0</v>
      </c>
      <c r="Q52" s="219">
        <f t="shared" si="9"/>
        <v>0</v>
      </c>
      <c r="U52" s="300"/>
      <c r="V52" s="7"/>
      <c r="W52" s="7"/>
    </row>
    <row r="53" spans="1:23" s="21" customFormat="1" ht="16.5" thickBot="1">
      <c r="A53" s="95" t="s">
        <v>111</v>
      </c>
      <c r="B53" s="289" t="s">
        <v>124</v>
      </c>
      <c r="C53" s="314">
        <v>23</v>
      </c>
      <c r="D53" s="84" t="s">
        <v>42</v>
      </c>
      <c r="E53" s="351" t="s">
        <v>42</v>
      </c>
      <c r="F53" s="352" t="s">
        <v>42</v>
      </c>
      <c r="G53" s="353" t="s">
        <v>42</v>
      </c>
      <c r="H53" s="84" t="s">
        <v>42</v>
      </c>
      <c r="I53" s="84" t="s">
        <v>42</v>
      </c>
      <c r="J53" s="84" t="s">
        <v>42</v>
      </c>
      <c r="K53" s="354" t="s">
        <v>42</v>
      </c>
      <c r="L53" s="354" t="s">
        <v>42</v>
      </c>
      <c r="M53" s="15">
        <f t="shared" si="6"/>
        <v>23</v>
      </c>
      <c r="N53" s="12">
        <f t="shared" si="10"/>
        <v>1</v>
      </c>
      <c r="O53" s="214">
        <f t="shared" si="7"/>
        <v>23</v>
      </c>
      <c r="P53" s="219">
        <f t="shared" si="8"/>
        <v>0</v>
      </c>
      <c r="Q53" s="219">
        <f t="shared" si="9"/>
        <v>0</v>
      </c>
      <c r="U53" s="300"/>
      <c r="V53"/>
      <c r="W53"/>
    </row>
    <row r="54" spans="1:23" s="21" customFormat="1" ht="16.5" thickTop="1">
      <c r="A54" s="94" t="s">
        <v>112</v>
      </c>
      <c r="B54" s="94" t="s">
        <v>177</v>
      </c>
      <c r="C54" s="58" t="s">
        <v>42</v>
      </c>
      <c r="D54" s="58" t="s">
        <v>42</v>
      </c>
      <c r="E54" s="58" t="s">
        <v>42</v>
      </c>
      <c r="F54" s="58" t="s">
        <v>42</v>
      </c>
      <c r="G54" s="58" t="s">
        <v>42</v>
      </c>
      <c r="H54" s="107">
        <v>22</v>
      </c>
      <c r="I54" s="58" t="s">
        <v>42</v>
      </c>
      <c r="J54" s="58" t="s">
        <v>42</v>
      </c>
      <c r="K54" s="72" t="s">
        <v>42</v>
      </c>
      <c r="L54" s="22" t="s">
        <v>42</v>
      </c>
      <c r="M54" s="15">
        <f t="shared" si="6"/>
        <v>22</v>
      </c>
      <c r="N54" s="12">
        <f t="shared" si="10"/>
        <v>1</v>
      </c>
      <c r="O54" s="213">
        <f t="shared" si="7"/>
        <v>22</v>
      </c>
      <c r="P54" s="219">
        <f t="shared" si="8"/>
        <v>0</v>
      </c>
      <c r="Q54" s="219">
        <f t="shared" si="9"/>
        <v>0</v>
      </c>
      <c r="U54" s="300"/>
      <c r="V54"/>
      <c r="W54"/>
    </row>
    <row r="55" spans="1:23" s="21" customFormat="1" ht="15.75">
      <c r="A55" s="97" t="s">
        <v>113</v>
      </c>
      <c r="B55" s="8" t="s">
        <v>196</v>
      </c>
      <c r="C55" s="22" t="s">
        <v>42</v>
      </c>
      <c r="D55" s="22" t="s">
        <v>42</v>
      </c>
      <c r="E55" s="22" t="s">
        <v>42</v>
      </c>
      <c r="F55" s="22" t="s">
        <v>42</v>
      </c>
      <c r="G55" s="22" t="s">
        <v>42</v>
      </c>
      <c r="H55" s="22" t="s">
        <v>42</v>
      </c>
      <c r="I55" s="22" t="s">
        <v>42</v>
      </c>
      <c r="J55" s="106">
        <v>21</v>
      </c>
      <c r="K55" s="59" t="s">
        <v>42</v>
      </c>
      <c r="L55" s="22" t="s">
        <v>42</v>
      </c>
      <c r="M55" s="15">
        <f t="shared" si="6"/>
        <v>21</v>
      </c>
      <c r="N55" s="12">
        <f t="shared" si="10"/>
        <v>1</v>
      </c>
      <c r="O55" s="212">
        <f t="shared" si="7"/>
        <v>21</v>
      </c>
      <c r="P55" s="219">
        <f t="shared" si="8"/>
        <v>0</v>
      </c>
      <c r="Q55" s="219">
        <f t="shared" si="9"/>
        <v>0</v>
      </c>
      <c r="U55" s="300"/>
      <c r="V55"/>
      <c r="W55"/>
    </row>
    <row r="56" spans="1:23" s="21" customFormat="1" ht="15.75">
      <c r="A56" s="97" t="s">
        <v>114</v>
      </c>
      <c r="B56" s="287" t="s">
        <v>55</v>
      </c>
      <c r="C56" s="23" t="s">
        <v>42</v>
      </c>
      <c r="D56" s="23" t="s">
        <v>42</v>
      </c>
      <c r="E56" s="23" t="s">
        <v>42</v>
      </c>
      <c r="F56" s="112">
        <v>20</v>
      </c>
      <c r="G56" s="23" t="s">
        <v>42</v>
      </c>
      <c r="H56" s="23" t="s">
        <v>42</v>
      </c>
      <c r="I56" s="23" t="s">
        <v>42</v>
      </c>
      <c r="J56" s="23" t="s">
        <v>42</v>
      </c>
      <c r="K56" s="70" t="s">
        <v>42</v>
      </c>
      <c r="L56" s="23" t="s">
        <v>42</v>
      </c>
      <c r="M56" s="15">
        <f t="shared" si="6"/>
        <v>20</v>
      </c>
      <c r="N56" s="12">
        <f t="shared" si="10"/>
        <v>1</v>
      </c>
      <c r="O56" s="212">
        <f t="shared" si="7"/>
        <v>20</v>
      </c>
      <c r="P56" s="219">
        <f t="shared" si="8"/>
        <v>0</v>
      </c>
      <c r="Q56" s="219">
        <f t="shared" si="9"/>
        <v>0</v>
      </c>
      <c r="U56" s="300"/>
      <c r="V56"/>
      <c r="W56"/>
    </row>
    <row r="57" spans="1:23" s="21" customFormat="1" ht="15.75">
      <c r="A57" s="97" t="s">
        <v>115</v>
      </c>
      <c r="B57" s="287" t="s">
        <v>58</v>
      </c>
      <c r="C57" s="23">
        <v>7</v>
      </c>
      <c r="D57" s="23" t="s">
        <v>42</v>
      </c>
      <c r="E57" s="23">
        <v>4</v>
      </c>
      <c r="F57" s="112">
        <v>9</v>
      </c>
      <c r="G57" s="23" t="s">
        <v>42</v>
      </c>
      <c r="H57" s="23" t="s">
        <v>42</v>
      </c>
      <c r="I57" s="23" t="s">
        <v>42</v>
      </c>
      <c r="J57" s="23" t="s">
        <v>42</v>
      </c>
      <c r="K57" s="70" t="s">
        <v>42</v>
      </c>
      <c r="L57" s="23" t="s">
        <v>42</v>
      </c>
      <c r="M57" s="15">
        <f t="shared" si="6"/>
        <v>20</v>
      </c>
      <c r="N57" s="12">
        <f t="shared" si="10"/>
        <v>3</v>
      </c>
      <c r="O57" s="212">
        <f t="shared" si="7"/>
        <v>6.666666666666667</v>
      </c>
      <c r="P57" s="219">
        <f t="shared" si="8"/>
        <v>0</v>
      </c>
      <c r="Q57" s="219">
        <f t="shared" si="9"/>
        <v>0</v>
      </c>
      <c r="U57" s="300"/>
      <c r="V57"/>
      <c r="W57"/>
    </row>
    <row r="58" spans="1:23" s="21" customFormat="1" ht="15.75">
      <c r="A58" s="97" t="s">
        <v>116</v>
      </c>
      <c r="B58" s="10" t="s">
        <v>378</v>
      </c>
      <c r="C58" s="38" t="s">
        <v>42</v>
      </c>
      <c r="D58" s="38" t="s">
        <v>42</v>
      </c>
      <c r="E58" s="38" t="s">
        <v>42</v>
      </c>
      <c r="F58" s="38" t="s">
        <v>42</v>
      </c>
      <c r="G58" s="38" t="s">
        <v>42</v>
      </c>
      <c r="H58" s="38" t="s">
        <v>42</v>
      </c>
      <c r="I58" s="38" t="s">
        <v>42</v>
      </c>
      <c r="J58" s="38" t="s">
        <v>42</v>
      </c>
      <c r="K58" s="367" t="s">
        <v>42</v>
      </c>
      <c r="L58" s="317">
        <v>20</v>
      </c>
      <c r="M58" s="15">
        <f t="shared" si="6"/>
        <v>20</v>
      </c>
      <c r="N58" s="12">
        <v>1</v>
      </c>
      <c r="O58" s="212">
        <f t="shared" si="7"/>
        <v>20</v>
      </c>
      <c r="P58" s="219">
        <f t="shared" si="8"/>
        <v>0</v>
      </c>
      <c r="Q58" s="219">
        <f t="shared" si="9"/>
        <v>0</v>
      </c>
      <c r="U58" s="300"/>
      <c r="V58"/>
      <c r="W58"/>
    </row>
    <row r="59" spans="1:17" s="21" customFormat="1" ht="15.75">
      <c r="A59" s="97" t="s">
        <v>117</v>
      </c>
      <c r="B59" s="287" t="s">
        <v>59</v>
      </c>
      <c r="C59" s="23" t="s">
        <v>42</v>
      </c>
      <c r="D59" s="23" t="s">
        <v>42</v>
      </c>
      <c r="E59" s="112">
        <v>11</v>
      </c>
      <c r="F59" s="23">
        <v>8</v>
      </c>
      <c r="G59" s="23" t="s">
        <v>42</v>
      </c>
      <c r="H59" s="23" t="s">
        <v>42</v>
      </c>
      <c r="I59" s="23" t="s">
        <v>42</v>
      </c>
      <c r="J59" s="23" t="s">
        <v>42</v>
      </c>
      <c r="K59" s="70" t="s">
        <v>42</v>
      </c>
      <c r="L59" s="23" t="s">
        <v>42</v>
      </c>
      <c r="M59" s="15">
        <f t="shared" si="6"/>
        <v>19</v>
      </c>
      <c r="N59" s="12">
        <f aca="true" t="shared" si="11" ref="N59:N73">COUNTIF(C59:L59,"&gt;0")</f>
        <v>2</v>
      </c>
      <c r="O59" s="212">
        <f t="shared" si="7"/>
        <v>9.5</v>
      </c>
      <c r="P59" s="219">
        <f t="shared" si="8"/>
        <v>0</v>
      </c>
      <c r="Q59" s="219">
        <f t="shared" si="9"/>
        <v>0</v>
      </c>
    </row>
    <row r="60" spans="1:17" s="21" customFormat="1" ht="15.75">
      <c r="A60" s="97" t="s">
        <v>118</v>
      </c>
      <c r="B60" s="287" t="s">
        <v>56</v>
      </c>
      <c r="C60" s="23" t="s">
        <v>42</v>
      </c>
      <c r="D60" s="23" t="s">
        <v>42</v>
      </c>
      <c r="E60" s="23" t="s">
        <v>42</v>
      </c>
      <c r="F60" s="112">
        <v>18</v>
      </c>
      <c r="G60" s="23" t="s">
        <v>42</v>
      </c>
      <c r="H60" s="23" t="s">
        <v>42</v>
      </c>
      <c r="I60" s="23" t="s">
        <v>42</v>
      </c>
      <c r="J60" s="23" t="s">
        <v>42</v>
      </c>
      <c r="K60" s="70" t="s">
        <v>42</v>
      </c>
      <c r="L60" s="23" t="s">
        <v>42</v>
      </c>
      <c r="M60" s="15">
        <f t="shared" si="6"/>
        <v>18</v>
      </c>
      <c r="N60" s="12">
        <f t="shared" si="11"/>
        <v>1</v>
      </c>
      <c r="O60" s="212">
        <f t="shared" si="7"/>
        <v>18</v>
      </c>
      <c r="P60" s="219">
        <f t="shared" si="8"/>
        <v>0</v>
      </c>
      <c r="Q60" s="219">
        <f t="shared" si="9"/>
        <v>0</v>
      </c>
    </row>
    <row r="61" spans="1:17" s="21" customFormat="1" ht="15.75">
      <c r="A61" s="97" t="s">
        <v>119</v>
      </c>
      <c r="B61" s="8" t="s">
        <v>155</v>
      </c>
      <c r="C61" s="22" t="s">
        <v>42</v>
      </c>
      <c r="D61" s="22" t="s">
        <v>42</v>
      </c>
      <c r="E61" s="22" t="s">
        <v>42</v>
      </c>
      <c r="F61" s="22" t="s">
        <v>42</v>
      </c>
      <c r="G61" s="22" t="s">
        <v>42</v>
      </c>
      <c r="H61" s="22" t="s">
        <v>42</v>
      </c>
      <c r="I61" s="22">
        <v>18</v>
      </c>
      <c r="J61" s="22" t="s">
        <v>42</v>
      </c>
      <c r="K61" s="59" t="s">
        <v>42</v>
      </c>
      <c r="L61" s="22" t="s">
        <v>42</v>
      </c>
      <c r="M61" s="15">
        <f t="shared" si="6"/>
        <v>18</v>
      </c>
      <c r="N61" s="12">
        <f t="shared" si="11"/>
        <v>1</v>
      </c>
      <c r="O61" s="212">
        <f t="shared" si="7"/>
        <v>18</v>
      </c>
      <c r="P61" s="219">
        <f t="shared" si="8"/>
        <v>0</v>
      </c>
      <c r="Q61" s="219">
        <f t="shared" si="9"/>
        <v>0</v>
      </c>
    </row>
    <row r="62" spans="1:17" s="21" customFormat="1" ht="15.75">
      <c r="A62" s="97" t="s">
        <v>129</v>
      </c>
      <c r="B62" s="8" t="s">
        <v>198</v>
      </c>
      <c r="C62" s="22" t="s">
        <v>42</v>
      </c>
      <c r="D62" s="22" t="s">
        <v>42</v>
      </c>
      <c r="E62" s="22" t="s">
        <v>42</v>
      </c>
      <c r="F62" s="22" t="s">
        <v>42</v>
      </c>
      <c r="G62" s="22" t="s">
        <v>42</v>
      </c>
      <c r="H62" s="22" t="s">
        <v>42</v>
      </c>
      <c r="I62" s="22" t="s">
        <v>42</v>
      </c>
      <c r="J62" s="22">
        <v>17</v>
      </c>
      <c r="K62" s="59" t="s">
        <v>42</v>
      </c>
      <c r="L62" s="22" t="s">
        <v>42</v>
      </c>
      <c r="M62" s="15">
        <f t="shared" si="6"/>
        <v>17</v>
      </c>
      <c r="N62" s="12">
        <f t="shared" si="11"/>
        <v>1</v>
      </c>
      <c r="O62" s="212">
        <f t="shared" si="7"/>
        <v>17</v>
      </c>
      <c r="P62" s="219">
        <f t="shared" si="8"/>
        <v>0</v>
      </c>
      <c r="Q62" s="219">
        <f t="shared" si="9"/>
        <v>0</v>
      </c>
    </row>
    <row r="63" spans="1:17" s="21" customFormat="1" ht="15.75">
      <c r="A63" s="97" t="s">
        <v>130</v>
      </c>
      <c r="B63" s="8" t="s">
        <v>199</v>
      </c>
      <c r="C63" s="22" t="s">
        <v>42</v>
      </c>
      <c r="D63" s="22" t="s">
        <v>42</v>
      </c>
      <c r="E63" s="22" t="s">
        <v>42</v>
      </c>
      <c r="F63" s="22" t="s">
        <v>42</v>
      </c>
      <c r="G63" s="22" t="s">
        <v>42</v>
      </c>
      <c r="H63" s="22" t="s">
        <v>42</v>
      </c>
      <c r="I63" s="22" t="s">
        <v>42</v>
      </c>
      <c r="J63" s="22">
        <v>16</v>
      </c>
      <c r="K63" s="59" t="s">
        <v>42</v>
      </c>
      <c r="L63" s="22" t="s">
        <v>42</v>
      </c>
      <c r="M63" s="15">
        <f t="shared" si="6"/>
        <v>16</v>
      </c>
      <c r="N63" s="12">
        <f t="shared" si="11"/>
        <v>1</v>
      </c>
      <c r="O63" s="212">
        <f t="shared" si="7"/>
        <v>16</v>
      </c>
      <c r="P63" s="219">
        <f t="shared" si="8"/>
        <v>0</v>
      </c>
      <c r="Q63" s="219">
        <f t="shared" si="9"/>
        <v>0</v>
      </c>
    </row>
    <row r="64" spans="1:17" s="21" customFormat="1" ht="15.75">
      <c r="A64" s="97" t="s">
        <v>131</v>
      </c>
      <c r="B64" s="287" t="s">
        <v>125</v>
      </c>
      <c r="C64" s="23">
        <v>16</v>
      </c>
      <c r="D64" s="23" t="s">
        <v>42</v>
      </c>
      <c r="E64" s="23" t="s">
        <v>42</v>
      </c>
      <c r="F64" s="23" t="s">
        <v>42</v>
      </c>
      <c r="G64" s="23" t="s">
        <v>42</v>
      </c>
      <c r="H64" s="23" t="s">
        <v>42</v>
      </c>
      <c r="I64" s="23" t="s">
        <v>42</v>
      </c>
      <c r="J64" s="23" t="s">
        <v>42</v>
      </c>
      <c r="K64" s="70" t="s">
        <v>42</v>
      </c>
      <c r="L64" s="23" t="s">
        <v>42</v>
      </c>
      <c r="M64" s="15">
        <f t="shared" si="6"/>
        <v>16</v>
      </c>
      <c r="N64" s="12">
        <f t="shared" si="11"/>
        <v>1</v>
      </c>
      <c r="O64" s="212">
        <f t="shared" si="7"/>
        <v>16</v>
      </c>
      <c r="P64" s="219">
        <f t="shared" si="8"/>
        <v>0</v>
      </c>
      <c r="Q64" s="219">
        <f t="shared" si="9"/>
        <v>0</v>
      </c>
    </row>
    <row r="65" spans="1:17" s="21" customFormat="1" ht="15.75">
      <c r="A65" s="97" t="s">
        <v>132</v>
      </c>
      <c r="B65" s="8" t="s">
        <v>159</v>
      </c>
      <c r="C65" s="22" t="s">
        <v>42</v>
      </c>
      <c r="D65" s="22" t="s">
        <v>42</v>
      </c>
      <c r="E65" s="22" t="s">
        <v>42</v>
      </c>
      <c r="F65" s="22" t="s">
        <v>42</v>
      </c>
      <c r="G65" s="22" t="s">
        <v>42</v>
      </c>
      <c r="H65" s="22" t="s">
        <v>42</v>
      </c>
      <c r="I65" s="22">
        <v>15</v>
      </c>
      <c r="J65" s="22" t="s">
        <v>42</v>
      </c>
      <c r="K65" s="59" t="s">
        <v>42</v>
      </c>
      <c r="L65" s="22" t="s">
        <v>42</v>
      </c>
      <c r="M65" s="15">
        <f t="shared" si="6"/>
        <v>15</v>
      </c>
      <c r="N65" s="12">
        <f t="shared" si="11"/>
        <v>1</v>
      </c>
      <c r="O65" s="212">
        <f t="shared" si="7"/>
        <v>15</v>
      </c>
      <c r="P65" s="219">
        <f t="shared" si="8"/>
        <v>0</v>
      </c>
      <c r="Q65" s="219">
        <f t="shared" si="9"/>
        <v>0</v>
      </c>
    </row>
    <row r="66" spans="1:17" s="21" customFormat="1" ht="15.75">
      <c r="A66" s="97" t="s">
        <v>133</v>
      </c>
      <c r="B66" s="391" t="s">
        <v>351</v>
      </c>
      <c r="C66" s="22" t="s">
        <v>42</v>
      </c>
      <c r="D66" s="22" t="s">
        <v>42</v>
      </c>
      <c r="E66" s="22" t="s">
        <v>42</v>
      </c>
      <c r="F66" s="22" t="s">
        <v>42</v>
      </c>
      <c r="G66" s="22" t="s">
        <v>42</v>
      </c>
      <c r="H66" s="22" t="s">
        <v>42</v>
      </c>
      <c r="I66" s="22" t="s">
        <v>42</v>
      </c>
      <c r="J66" s="22" t="s">
        <v>42</v>
      </c>
      <c r="K66" s="22">
        <v>3</v>
      </c>
      <c r="L66" s="106">
        <v>11</v>
      </c>
      <c r="M66" s="15">
        <f t="shared" si="6"/>
        <v>14</v>
      </c>
      <c r="N66" s="12">
        <f t="shared" si="11"/>
        <v>2</v>
      </c>
      <c r="O66" s="212">
        <f t="shared" si="7"/>
        <v>7</v>
      </c>
      <c r="P66" s="219">
        <f t="shared" si="8"/>
        <v>0</v>
      </c>
      <c r="Q66" s="219">
        <f t="shared" si="9"/>
        <v>0</v>
      </c>
    </row>
    <row r="67" spans="1:17" s="21" customFormat="1" ht="15.75">
      <c r="A67" s="97" t="s">
        <v>134</v>
      </c>
      <c r="B67" s="287" t="s">
        <v>127</v>
      </c>
      <c r="C67" s="23">
        <v>12</v>
      </c>
      <c r="D67" s="23" t="s">
        <v>42</v>
      </c>
      <c r="E67" s="23" t="s">
        <v>42</v>
      </c>
      <c r="F67" s="23" t="s">
        <v>42</v>
      </c>
      <c r="G67" s="23" t="s">
        <v>42</v>
      </c>
      <c r="H67" s="23" t="s">
        <v>42</v>
      </c>
      <c r="I67" s="23" t="s">
        <v>42</v>
      </c>
      <c r="J67" s="23" t="s">
        <v>42</v>
      </c>
      <c r="K67" s="70" t="s">
        <v>42</v>
      </c>
      <c r="L67" s="23" t="s">
        <v>42</v>
      </c>
      <c r="M67" s="15">
        <f t="shared" si="6"/>
        <v>12</v>
      </c>
      <c r="N67" s="12">
        <f t="shared" si="11"/>
        <v>1</v>
      </c>
      <c r="O67" s="212">
        <f t="shared" si="7"/>
        <v>12</v>
      </c>
      <c r="P67" s="219">
        <f t="shared" si="8"/>
        <v>0</v>
      </c>
      <c r="Q67" s="219">
        <f t="shared" si="9"/>
        <v>0</v>
      </c>
    </row>
    <row r="68" spans="1:17" s="21" customFormat="1" ht="15.75">
      <c r="A68" s="97" t="s">
        <v>135</v>
      </c>
      <c r="B68" s="8" t="s">
        <v>200</v>
      </c>
      <c r="C68" s="22" t="s">
        <v>42</v>
      </c>
      <c r="D68" s="22" t="s">
        <v>42</v>
      </c>
      <c r="E68" s="22" t="s">
        <v>42</v>
      </c>
      <c r="F68" s="22" t="s">
        <v>42</v>
      </c>
      <c r="G68" s="22" t="s">
        <v>42</v>
      </c>
      <c r="H68" s="22" t="s">
        <v>42</v>
      </c>
      <c r="I68" s="22" t="s">
        <v>42</v>
      </c>
      <c r="J68" s="22">
        <v>12</v>
      </c>
      <c r="K68" s="59" t="s">
        <v>42</v>
      </c>
      <c r="L68" s="22" t="s">
        <v>42</v>
      </c>
      <c r="M68" s="15">
        <f aca="true" t="shared" si="12" ref="M68:M99">SUM(C68:L68)</f>
        <v>12</v>
      </c>
      <c r="N68" s="12">
        <f t="shared" si="11"/>
        <v>1</v>
      </c>
      <c r="O68" s="212">
        <f aca="true" t="shared" si="13" ref="O68:O99">M68/N68</f>
        <v>12</v>
      </c>
      <c r="P68" s="219">
        <f aca="true" t="shared" si="14" ref="P68:P99">COUNTIF(C68:L68,"&gt;=200")</f>
        <v>0</v>
      </c>
      <c r="Q68" s="219">
        <f aca="true" t="shared" si="15" ref="Q68:Q99">COUNTIF(C68:L68,"&gt;=100")</f>
        <v>0</v>
      </c>
    </row>
    <row r="69" spans="1:17" s="21" customFormat="1" ht="15.75">
      <c r="A69" s="97" t="s">
        <v>136</v>
      </c>
      <c r="B69" s="287" t="s">
        <v>57</v>
      </c>
      <c r="C69" s="23" t="s">
        <v>42</v>
      </c>
      <c r="D69" s="23" t="s">
        <v>42</v>
      </c>
      <c r="E69" s="23" t="s">
        <v>42</v>
      </c>
      <c r="F69" s="23">
        <v>11</v>
      </c>
      <c r="G69" s="23" t="s">
        <v>42</v>
      </c>
      <c r="H69" s="23" t="s">
        <v>42</v>
      </c>
      <c r="I69" s="23" t="s">
        <v>42</v>
      </c>
      <c r="J69" s="23" t="s">
        <v>42</v>
      </c>
      <c r="K69" s="70" t="s">
        <v>42</v>
      </c>
      <c r="L69" s="23" t="s">
        <v>42</v>
      </c>
      <c r="M69" s="15">
        <f t="shared" si="12"/>
        <v>11</v>
      </c>
      <c r="N69" s="12">
        <f t="shared" si="11"/>
        <v>1</v>
      </c>
      <c r="O69" s="212">
        <f t="shared" si="13"/>
        <v>11</v>
      </c>
      <c r="P69" s="219">
        <f t="shared" si="14"/>
        <v>0</v>
      </c>
      <c r="Q69" s="219">
        <f t="shared" si="15"/>
        <v>0</v>
      </c>
    </row>
    <row r="70" spans="1:17" s="21" customFormat="1" ht="15.75">
      <c r="A70" s="97" t="s">
        <v>144</v>
      </c>
      <c r="B70" s="8" t="s">
        <v>35</v>
      </c>
      <c r="C70" s="22" t="s">
        <v>42</v>
      </c>
      <c r="D70" s="22" t="s">
        <v>42</v>
      </c>
      <c r="E70" s="22" t="s">
        <v>42</v>
      </c>
      <c r="F70" s="22" t="s">
        <v>42</v>
      </c>
      <c r="G70" s="22">
        <v>10</v>
      </c>
      <c r="H70" s="22" t="s">
        <v>42</v>
      </c>
      <c r="I70" s="22" t="s">
        <v>42</v>
      </c>
      <c r="J70" s="22" t="s">
        <v>42</v>
      </c>
      <c r="K70" s="59" t="s">
        <v>42</v>
      </c>
      <c r="L70" s="22" t="s">
        <v>42</v>
      </c>
      <c r="M70" s="15">
        <f t="shared" si="12"/>
        <v>10</v>
      </c>
      <c r="N70" s="12">
        <f t="shared" si="11"/>
        <v>1</v>
      </c>
      <c r="O70" s="212">
        <f t="shared" si="13"/>
        <v>10</v>
      </c>
      <c r="P70" s="219">
        <f t="shared" si="14"/>
        <v>0</v>
      </c>
      <c r="Q70" s="219">
        <f t="shared" si="15"/>
        <v>0</v>
      </c>
    </row>
    <row r="71" spans="1:17" s="21" customFormat="1" ht="16.5" thickBot="1">
      <c r="A71" s="97" t="s">
        <v>164</v>
      </c>
      <c r="B71" s="287" t="s">
        <v>102</v>
      </c>
      <c r="C71" s="23" t="s">
        <v>42</v>
      </c>
      <c r="D71" s="23">
        <v>10</v>
      </c>
      <c r="E71" s="23" t="s">
        <v>42</v>
      </c>
      <c r="F71" s="23" t="s">
        <v>42</v>
      </c>
      <c r="G71" s="23" t="s">
        <v>42</v>
      </c>
      <c r="H71" s="23" t="s">
        <v>42</v>
      </c>
      <c r="I71" s="23" t="s">
        <v>42</v>
      </c>
      <c r="J71" s="23" t="s">
        <v>42</v>
      </c>
      <c r="K71" s="74" t="s">
        <v>42</v>
      </c>
      <c r="L71" s="23" t="s">
        <v>42</v>
      </c>
      <c r="M71" s="15">
        <f t="shared" si="12"/>
        <v>10</v>
      </c>
      <c r="N71" s="12">
        <f t="shared" si="11"/>
        <v>1</v>
      </c>
      <c r="O71" s="212">
        <f t="shared" si="13"/>
        <v>10</v>
      </c>
      <c r="P71" s="219">
        <f t="shared" si="14"/>
        <v>0</v>
      </c>
      <c r="Q71" s="219">
        <f t="shared" si="15"/>
        <v>0</v>
      </c>
    </row>
    <row r="72" spans="1:17" s="21" customFormat="1" ht="16.5" thickBot="1">
      <c r="A72" s="97" t="s">
        <v>165</v>
      </c>
      <c r="B72" s="287" t="s">
        <v>103</v>
      </c>
      <c r="C72" s="23" t="s">
        <v>42</v>
      </c>
      <c r="D72" s="23">
        <v>10</v>
      </c>
      <c r="E72" s="23" t="s">
        <v>42</v>
      </c>
      <c r="F72" s="23" t="s">
        <v>42</v>
      </c>
      <c r="G72" s="23" t="s">
        <v>42</v>
      </c>
      <c r="H72" s="23" t="s">
        <v>42</v>
      </c>
      <c r="I72" s="23" t="s">
        <v>42</v>
      </c>
      <c r="J72" s="70" t="s">
        <v>42</v>
      </c>
      <c r="K72" s="265" t="s">
        <v>42</v>
      </c>
      <c r="L72" s="23" t="s">
        <v>42</v>
      </c>
      <c r="M72" s="15">
        <f t="shared" si="12"/>
        <v>10</v>
      </c>
      <c r="N72" s="12">
        <f t="shared" si="11"/>
        <v>1</v>
      </c>
      <c r="O72" s="212">
        <f t="shared" si="13"/>
        <v>10</v>
      </c>
      <c r="P72" s="219">
        <f t="shared" si="14"/>
        <v>0</v>
      </c>
      <c r="Q72" s="219">
        <f t="shared" si="15"/>
        <v>0</v>
      </c>
    </row>
    <row r="73" spans="1:17" s="21" customFormat="1" ht="15.75">
      <c r="A73" s="97" t="s">
        <v>166</v>
      </c>
      <c r="B73" s="391" t="s">
        <v>60</v>
      </c>
      <c r="C73" s="23" t="s">
        <v>42</v>
      </c>
      <c r="D73" s="23" t="s">
        <v>42</v>
      </c>
      <c r="E73" s="23" t="s">
        <v>42</v>
      </c>
      <c r="F73" s="23">
        <v>9</v>
      </c>
      <c r="G73" s="23" t="s">
        <v>42</v>
      </c>
      <c r="H73" s="23" t="s">
        <v>42</v>
      </c>
      <c r="I73" s="23" t="s">
        <v>42</v>
      </c>
      <c r="J73" s="23" t="s">
        <v>42</v>
      </c>
      <c r="K73" s="201" t="s">
        <v>42</v>
      </c>
      <c r="L73" s="23" t="s">
        <v>42</v>
      </c>
      <c r="M73" s="15">
        <f t="shared" si="12"/>
        <v>9</v>
      </c>
      <c r="N73" s="12">
        <f t="shared" si="11"/>
        <v>1</v>
      </c>
      <c r="O73" s="212">
        <f t="shared" si="13"/>
        <v>9</v>
      </c>
      <c r="P73" s="219">
        <f t="shared" si="14"/>
        <v>0</v>
      </c>
      <c r="Q73" s="219">
        <f t="shared" si="15"/>
        <v>0</v>
      </c>
    </row>
    <row r="74" spans="1:17" s="21" customFormat="1" ht="15.75">
      <c r="A74" s="97" t="s">
        <v>167</v>
      </c>
      <c r="B74" s="287" t="s">
        <v>366</v>
      </c>
      <c r="C74" s="23" t="s">
        <v>42</v>
      </c>
      <c r="D74" s="23" t="s">
        <v>42</v>
      </c>
      <c r="E74" s="23" t="s">
        <v>42</v>
      </c>
      <c r="F74" s="23" t="s">
        <v>42</v>
      </c>
      <c r="G74" s="23" t="s">
        <v>42</v>
      </c>
      <c r="H74" s="23" t="s">
        <v>42</v>
      </c>
      <c r="I74" s="23" t="s">
        <v>42</v>
      </c>
      <c r="J74" s="23" t="s">
        <v>42</v>
      </c>
      <c r="K74" s="70" t="s">
        <v>42</v>
      </c>
      <c r="L74" s="106">
        <v>9</v>
      </c>
      <c r="M74" s="15">
        <f t="shared" si="12"/>
        <v>9</v>
      </c>
      <c r="N74" s="12">
        <v>1</v>
      </c>
      <c r="O74" s="212">
        <f t="shared" si="13"/>
        <v>9</v>
      </c>
      <c r="P74" s="219">
        <f t="shared" si="14"/>
        <v>0</v>
      </c>
      <c r="Q74" s="219">
        <f t="shared" si="15"/>
        <v>0</v>
      </c>
    </row>
    <row r="75" spans="1:17" s="21" customFormat="1" ht="15.75">
      <c r="A75" s="97" t="s">
        <v>168</v>
      </c>
      <c r="B75" s="287" t="s">
        <v>63</v>
      </c>
      <c r="C75" s="23">
        <v>8</v>
      </c>
      <c r="D75" s="23">
        <v>0</v>
      </c>
      <c r="E75" s="23" t="s">
        <v>42</v>
      </c>
      <c r="F75" s="23">
        <v>0</v>
      </c>
      <c r="G75" s="23" t="s">
        <v>42</v>
      </c>
      <c r="H75" s="23" t="s">
        <v>42</v>
      </c>
      <c r="I75" s="23" t="s">
        <v>42</v>
      </c>
      <c r="J75" s="23" t="s">
        <v>42</v>
      </c>
      <c r="K75" s="70" t="s">
        <v>42</v>
      </c>
      <c r="L75" s="23" t="s">
        <v>42</v>
      </c>
      <c r="M75" s="15">
        <f t="shared" si="12"/>
        <v>8</v>
      </c>
      <c r="N75" s="12">
        <f aca="true" t="shared" si="16" ref="N75:N102">COUNTIF(C75:L75,"&gt;0")</f>
        <v>1</v>
      </c>
      <c r="O75" s="212">
        <f t="shared" si="13"/>
        <v>8</v>
      </c>
      <c r="P75" s="219">
        <f t="shared" si="14"/>
        <v>0</v>
      </c>
      <c r="Q75" s="219">
        <f t="shared" si="15"/>
        <v>0</v>
      </c>
    </row>
    <row r="76" spans="1:17" s="21" customFormat="1" ht="15.75">
      <c r="A76" s="97" t="s">
        <v>169</v>
      </c>
      <c r="B76" s="287" t="s">
        <v>93</v>
      </c>
      <c r="C76" s="23" t="s">
        <v>42</v>
      </c>
      <c r="D76" s="23" t="s">
        <v>42</v>
      </c>
      <c r="E76" s="23">
        <v>8</v>
      </c>
      <c r="F76" s="23" t="s">
        <v>42</v>
      </c>
      <c r="G76" s="23" t="s">
        <v>42</v>
      </c>
      <c r="H76" s="23" t="s">
        <v>42</v>
      </c>
      <c r="I76" s="23" t="s">
        <v>42</v>
      </c>
      <c r="J76" s="23" t="s">
        <v>42</v>
      </c>
      <c r="K76" s="70" t="s">
        <v>42</v>
      </c>
      <c r="L76" s="23" t="s">
        <v>42</v>
      </c>
      <c r="M76" s="15">
        <f t="shared" si="12"/>
        <v>8</v>
      </c>
      <c r="N76" s="12">
        <f t="shared" si="16"/>
        <v>1</v>
      </c>
      <c r="O76" s="212">
        <f t="shared" si="13"/>
        <v>8</v>
      </c>
      <c r="P76" s="219">
        <f t="shared" si="14"/>
        <v>0</v>
      </c>
      <c r="Q76" s="219">
        <f t="shared" si="15"/>
        <v>0</v>
      </c>
    </row>
    <row r="77" spans="1:17" s="21" customFormat="1" ht="15.75">
      <c r="A77" s="97" t="s">
        <v>170</v>
      </c>
      <c r="B77" s="287" t="s">
        <v>328</v>
      </c>
      <c r="C77" s="23" t="s">
        <v>42</v>
      </c>
      <c r="D77" s="23" t="s">
        <v>42</v>
      </c>
      <c r="E77" s="23" t="s">
        <v>42</v>
      </c>
      <c r="F77" s="23" t="s">
        <v>42</v>
      </c>
      <c r="G77" s="23" t="s">
        <v>42</v>
      </c>
      <c r="H77" s="23" t="s">
        <v>42</v>
      </c>
      <c r="I77" s="23" t="s">
        <v>42</v>
      </c>
      <c r="J77" s="23" t="s">
        <v>42</v>
      </c>
      <c r="K77" s="70">
        <v>8</v>
      </c>
      <c r="L77" s="23" t="s">
        <v>42</v>
      </c>
      <c r="M77" s="15">
        <f t="shared" si="12"/>
        <v>8</v>
      </c>
      <c r="N77" s="12">
        <f t="shared" si="16"/>
        <v>1</v>
      </c>
      <c r="O77" s="212">
        <f t="shared" si="13"/>
        <v>8</v>
      </c>
      <c r="P77" s="219">
        <f t="shared" si="14"/>
        <v>0</v>
      </c>
      <c r="Q77" s="219">
        <f t="shared" si="15"/>
        <v>0</v>
      </c>
    </row>
    <row r="78" spans="1:17" s="21" customFormat="1" ht="15.75">
      <c r="A78" s="97" t="s">
        <v>171</v>
      </c>
      <c r="B78" s="10" t="s">
        <v>128</v>
      </c>
      <c r="C78" s="24">
        <v>7</v>
      </c>
      <c r="D78" s="24" t="s">
        <v>42</v>
      </c>
      <c r="E78" s="24" t="s">
        <v>42</v>
      </c>
      <c r="F78" s="24" t="s">
        <v>42</v>
      </c>
      <c r="G78" s="24" t="s">
        <v>42</v>
      </c>
      <c r="H78" s="24" t="s">
        <v>42</v>
      </c>
      <c r="I78" s="24" t="s">
        <v>42</v>
      </c>
      <c r="J78" s="24" t="s">
        <v>42</v>
      </c>
      <c r="K78" s="80" t="s">
        <v>42</v>
      </c>
      <c r="L78" s="24" t="s">
        <v>42</v>
      </c>
      <c r="M78" s="15">
        <f t="shared" si="12"/>
        <v>7</v>
      </c>
      <c r="N78" s="12">
        <f t="shared" si="16"/>
        <v>1</v>
      </c>
      <c r="O78" s="215">
        <f t="shared" si="13"/>
        <v>7</v>
      </c>
      <c r="P78" s="219">
        <f t="shared" si="14"/>
        <v>0</v>
      </c>
      <c r="Q78" s="219">
        <f t="shared" si="15"/>
        <v>0</v>
      </c>
    </row>
    <row r="79" spans="1:17" s="21" customFormat="1" ht="15.75">
      <c r="A79" s="97" t="s">
        <v>172</v>
      </c>
      <c r="B79" s="8" t="s">
        <v>201</v>
      </c>
      <c r="C79" s="22" t="s">
        <v>42</v>
      </c>
      <c r="D79" s="22" t="s">
        <v>42</v>
      </c>
      <c r="E79" s="22" t="s">
        <v>42</v>
      </c>
      <c r="F79" s="22" t="s">
        <v>42</v>
      </c>
      <c r="G79" s="22" t="s">
        <v>42</v>
      </c>
      <c r="H79" s="22" t="s">
        <v>42</v>
      </c>
      <c r="I79" s="22" t="s">
        <v>42</v>
      </c>
      <c r="J79" s="22">
        <v>7</v>
      </c>
      <c r="K79" s="59" t="s">
        <v>42</v>
      </c>
      <c r="L79" s="22" t="s">
        <v>42</v>
      </c>
      <c r="M79" s="15">
        <f t="shared" si="12"/>
        <v>7</v>
      </c>
      <c r="N79" s="12">
        <f t="shared" si="16"/>
        <v>1</v>
      </c>
      <c r="O79" s="212">
        <f t="shared" si="13"/>
        <v>7</v>
      </c>
      <c r="P79" s="219">
        <f t="shared" si="14"/>
        <v>0</v>
      </c>
      <c r="Q79" s="219">
        <f t="shared" si="15"/>
        <v>0</v>
      </c>
    </row>
    <row r="80" spans="1:17" s="21" customFormat="1" ht="15.75">
      <c r="A80" s="97" t="s">
        <v>173</v>
      </c>
      <c r="B80" s="8" t="s">
        <v>160</v>
      </c>
      <c r="C80" s="22" t="s">
        <v>42</v>
      </c>
      <c r="D80" s="22" t="s">
        <v>42</v>
      </c>
      <c r="E80" s="22" t="s">
        <v>42</v>
      </c>
      <c r="F80" s="22" t="s">
        <v>42</v>
      </c>
      <c r="G80" s="22" t="s">
        <v>42</v>
      </c>
      <c r="H80" s="22" t="s">
        <v>42</v>
      </c>
      <c r="I80" s="22">
        <v>6</v>
      </c>
      <c r="J80" s="22" t="s">
        <v>42</v>
      </c>
      <c r="K80" s="59" t="s">
        <v>42</v>
      </c>
      <c r="L80" s="22" t="s">
        <v>42</v>
      </c>
      <c r="M80" s="15">
        <f t="shared" si="12"/>
        <v>6</v>
      </c>
      <c r="N80" s="12">
        <f t="shared" si="16"/>
        <v>1</v>
      </c>
      <c r="O80" s="212">
        <f t="shared" si="13"/>
        <v>6</v>
      </c>
      <c r="P80" s="219">
        <f t="shared" si="14"/>
        <v>0</v>
      </c>
      <c r="Q80" s="219">
        <f t="shared" si="15"/>
        <v>0</v>
      </c>
    </row>
    <row r="81" spans="1:17" s="21" customFormat="1" ht="15.75">
      <c r="A81" s="97" t="s">
        <v>174</v>
      </c>
      <c r="B81" s="287" t="s">
        <v>62</v>
      </c>
      <c r="C81" s="22" t="s">
        <v>42</v>
      </c>
      <c r="D81" s="23" t="s">
        <v>42</v>
      </c>
      <c r="E81" s="23">
        <v>5</v>
      </c>
      <c r="F81" s="23">
        <v>0</v>
      </c>
      <c r="G81" s="23" t="s">
        <v>42</v>
      </c>
      <c r="H81" s="23" t="s">
        <v>42</v>
      </c>
      <c r="I81" s="23" t="s">
        <v>42</v>
      </c>
      <c r="J81" s="23" t="s">
        <v>42</v>
      </c>
      <c r="K81" s="70" t="s">
        <v>42</v>
      </c>
      <c r="L81" s="23" t="s">
        <v>42</v>
      </c>
      <c r="M81" s="15">
        <f t="shared" si="12"/>
        <v>5</v>
      </c>
      <c r="N81" s="12">
        <f t="shared" si="16"/>
        <v>1</v>
      </c>
      <c r="O81" s="212">
        <f t="shared" si="13"/>
        <v>5</v>
      </c>
      <c r="P81" s="219">
        <f t="shared" si="14"/>
        <v>0</v>
      </c>
      <c r="Q81" s="219">
        <f t="shared" si="15"/>
        <v>0</v>
      </c>
    </row>
    <row r="82" spans="1:17" s="21" customFormat="1" ht="15.75">
      <c r="A82" s="97" t="s">
        <v>175</v>
      </c>
      <c r="B82" s="287" t="s">
        <v>110</v>
      </c>
      <c r="C82" s="22" t="s">
        <v>42</v>
      </c>
      <c r="D82" s="23">
        <v>5</v>
      </c>
      <c r="E82" s="23" t="s">
        <v>42</v>
      </c>
      <c r="F82" s="23" t="s">
        <v>42</v>
      </c>
      <c r="G82" s="23" t="s">
        <v>42</v>
      </c>
      <c r="H82" s="23" t="s">
        <v>42</v>
      </c>
      <c r="I82" s="23" t="s">
        <v>42</v>
      </c>
      <c r="J82" s="23" t="s">
        <v>42</v>
      </c>
      <c r="K82" s="70" t="s">
        <v>42</v>
      </c>
      <c r="L82" s="23" t="s">
        <v>42</v>
      </c>
      <c r="M82" s="15">
        <f t="shared" si="12"/>
        <v>5</v>
      </c>
      <c r="N82" s="12">
        <f t="shared" si="16"/>
        <v>1</v>
      </c>
      <c r="O82" s="212">
        <f t="shared" si="13"/>
        <v>5</v>
      </c>
      <c r="P82" s="219">
        <f t="shared" si="14"/>
        <v>0</v>
      </c>
      <c r="Q82" s="219">
        <f t="shared" si="15"/>
        <v>0</v>
      </c>
    </row>
    <row r="83" spans="1:17" s="21" customFormat="1" ht="15.75">
      <c r="A83" s="97" t="s">
        <v>183</v>
      </c>
      <c r="B83" s="287" t="s">
        <v>105</v>
      </c>
      <c r="C83" s="22" t="s">
        <v>42</v>
      </c>
      <c r="D83" s="23">
        <v>5</v>
      </c>
      <c r="E83" s="23" t="s">
        <v>42</v>
      </c>
      <c r="F83" s="23" t="s">
        <v>42</v>
      </c>
      <c r="G83" s="23" t="s">
        <v>42</v>
      </c>
      <c r="H83" s="23" t="s">
        <v>42</v>
      </c>
      <c r="I83" s="23" t="s">
        <v>42</v>
      </c>
      <c r="J83" s="23" t="s">
        <v>42</v>
      </c>
      <c r="K83" s="70" t="s">
        <v>42</v>
      </c>
      <c r="L83" s="23" t="s">
        <v>42</v>
      </c>
      <c r="M83" s="15">
        <f t="shared" si="12"/>
        <v>5</v>
      </c>
      <c r="N83" s="12">
        <f t="shared" si="16"/>
        <v>1</v>
      </c>
      <c r="O83" s="212">
        <f t="shared" si="13"/>
        <v>5</v>
      </c>
      <c r="P83" s="219">
        <f t="shared" si="14"/>
        <v>0</v>
      </c>
      <c r="Q83" s="219">
        <f t="shared" si="15"/>
        <v>0</v>
      </c>
    </row>
    <row r="84" spans="1:17" s="21" customFormat="1" ht="15.75">
      <c r="A84" s="97" t="s">
        <v>184</v>
      </c>
      <c r="B84" s="287" t="s">
        <v>104</v>
      </c>
      <c r="C84" s="22" t="s">
        <v>42</v>
      </c>
      <c r="D84" s="23">
        <v>5</v>
      </c>
      <c r="E84" s="23" t="s">
        <v>42</v>
      </c>
      <c r="F84" s="23" t="s">
        <v>42</v>
      </c>
      <c r="G84" s="23" t="s">
        <v>42</v>
      </c>
      <c r="H84" s="23" t="s">
        <v>42</v>
      </c>
      <c r="I84" s="23" t="s">
        <v>42</v>
      </c>
      <c r="J84" s="23" t="s">
        <v>42</v>
      </c>
      <c r="K84" s="70" t="s">
        <v>42</v>
      </c>
      <c r="L84" s="23" t="s">
        <v>42</v>
      </c>
      <c r="M84" s="15">
        <f t="shared" si="12"/>
        <v>5</v>
      </c>
      <c r="N84" s="12">
        <f t="shared" si="16"/>
        <v>1</v>
      </c>
      <c r="O84" s="212">
        <f t="shared" si="13"/>
        <v>5</v>
      </c>
      <c r="P84" s="219">
        <f t="shared" si="14"/>
        <v>0</v>
      </c>
      <c r="Q84" s="219">
        <f t="shared" si="15"/>
        <v>0</v>
      </c>
    </row>
    <row r="85" spans="1:17" s="21" customFormat="1" ht="15.75">
      <c r="A85" s="97" t="s">
        <v>185</v>
      </c>
      <c r="B85" s="391" t="s">
        <v>156</v>
      </c>
      <c r="C85" s="22" t="s">
        <v>42</v>
      </c>
      <c r="D85" s="22" t="s">
        <v>42</v>
      </c>
      <c r="E85" s="22" t="s">
        <v>42</v>
      </c>
      <c r="F85" s="22" t="s">
        <v>42</v>
      </c>
      <c r="G85" s="22" t="s">
        <v>42</v>
      </c>
      <c r="H85" s="22" t="s">
        <v>42</v>
      </c>
      <c r="I85" s="22">
        <v>5</v>
      </c>
      <c r="J85" s="22" t="s">
        <v>42</v>
      </c>
      <c r="K85" s="59" t="s">
        <v>42</v>
      </c>
      <c r="L85" s="22" t="s">
        <v>42</v>
      </c>
      <c r="M85" s="15">
        <f t="shared" si="12"/>
        <v>5</v>
      </c>
      <c r="N85" s="12">
        <f t="shared" si="16"/>
        <v>1</v>
      </c>
      <c r="O85" s="212">
        <f t="shared" si="13"/>
        <v>5</v>
      </c>
      <c r="P85" s="219">
        <f t="shared" si="14"/>
        <v>0</v>
      </c>
      <c r="Q85" s="219">
        <f t="shared" si="15"/>
        <v>0</v>
      </c>
    </row>
    <row r="86" spans="1:17" s="21" customFormat="1" ht="16.5" thickBot="1">
      <c r="A86" s="97" t="s">
        <v>186</v>
      </c>
      <c r="B86" s="8" t="s">
        <v>162</v>
      </c>
      <c r="C86" s="22" t="s">
        <v>42</v>
      </c>
      <c r="D86" s="22" t="s">
        <v>42</v>
      </c>
      <c r="E86" s="22" t="s">
        <v>42</v>
      </c>
      <c r="F86" s="22" t="s">
        <v>42</v>
      </c>
      <c r="G86" s="22" t="s">
        <v>42</v>
      </c>
      <c r="H86" s="22" t="s">
        <v>42</v>
      </c>
      <c r="I86" s="22">
        <v>5</v>
      </c>
      <c r="J86" s="22" t="s">
        <v>42</v>
      </c>
      <c r="K86" s="189" t="s">
        <v>42</v>
      </c>
      <c r="L86" s="22" t="s">
        <v>42</v>
      </c>
      <c r="M86" s="15">
        <f t="shared" si="12"/>
        <v>5</v>
      </c>
      <c r="N86" s="12">
        <f t="shared" si="16"/>
        <v>1</v>
      </c>
      <c r="O86" s="212">
        <f t="shared" si="13"/>
        <v>5</v>
      </c>
      <c r="P86" s="219">
        <f t="shared" si="14"/>
        <v>0</v>
      </c>
      <c r="Q86" s="219">
        <f t="shared" si="15"/>
        <v>0</v>
      </c>
    </row>
    <row r="87" spans="1:17" s="21" customFormat="1" ht="16.5" thickBot="1">
      <c r="A87" s="97" t="s">
        <v>187</v>
      </c>
      <c r="B87" s="8" t="s">
        <v>35</v>
      </c>
      <c r="C87" s="22" t="s">
        <v>42</v>
      </c>
      <c r="D87" s="22" t="s">
        <v>42</v>
      </c>
      <c r="E87" s="22" t="s">
        <v>42</v>
      </c>
      <c r="F87" s="22" t="s">
        <v>42</v>
      </c>
      <c r="G87" s="22" t="s">
        <v>42</v>
      </c>
      <c r="H87" s="22">
        <v>5</v>
      </c>
      <c r="I87" s="22" t="s">
        <v>42</v>
      </c>
      <c r="J87" s="59" t="s">
        <v>42</v>
      </c>
      <c r="K87" s="262" t="s">
        <v>42</v>
      </c>
      <c r="L87" s="22" t="s">
        <v>42</v>
      </c>
      <c r="M87" s="15">
        <f t="shared" si="12"/>
        <v>5</v>
      </c>
      <c r="N87" s="12">
        <f t="shared" si="16"/>
        <v>1</v>
      </c>
      <c r="O87" s="212">
        <f t="shared" si="13"/>
        <v>5</v>
      </c>
      <c r="P87" s="219">
        <f t="shared" si="14"/>
        <v>0</v>
      </c>
      <c r="Q87" s="219">
        <f t="shared" si="15"/>
        <v>0</v>
      </c>
    </row>
    <row r="88" spans="1:17" s="21" customFormat="1" ht="15.75">
      <c r="A88" s="97" t="s">
        <v>188</v>
      </c>
      <c r="B88" s="287" t="s">
        <v>95</v>
      </c>
      <c r="C88" s="22" t="s">
        <v>42</v>
      </c>
      <c r="D88" s="23" t="s">
        <v>42</v>
      </c>
      <c r="E88" s="23">
        <v>4</v>
      </c>
      <c r="F88" s="23" t="s">
        <v>42</v>
      </c>
      <c r="G88" s="23" t="s">
        <v>42</v>
      </c>
      <c r="H88" s="23" t="s">
        <v>42</v>
      </c>
      <c r="I88" s="23" t="s">
        <v>42</v>
      </c>
      <c r="J88" s="23" t="s">
        <v>42</v>
      </c>
      <c r="K88" s="70" t="s">
        <v>42</v>
      </c>
      <c r="L88" s="22" t="s">
        <v>42</v>
      </c>
      <c r="M88" s="15">
        <f t="shared" si="12"/>
        <v>4</v>
      </c>
      <c r="N88" s="12">
        <f t="shared" si="16"/>
        <v>1</v>
      </c>
      <c r="O88" s="212">
        <f t="shared" si="13"/>
        <v>4</v>
      </c>
      <c r="P88" s="219">
        <f t="shared" si="14"/>
        <v>0</v>
      </c>
      <c r="Q88" s="219">
        <f t="shared" si="15"/>
        <v>0</v>
      </c>
    </row>
    <row r="89" spans="1:17" s="21" customFormat="1" ht="15.75">
      <c r="A89" s="97" t="s">
        <v>189</v>
      </c>
      <c r="B89" s="287" t="s">
        <v>106</v>
      </c>
      <c r="C89" s="23">
        <v>0</v>
      </c>
      <c r="D89" s="23">
        <v>4</v>
      </c>
      <c r="E89" s="23" t="s">
        <v>42</v>
      </c>
      <c r="F89" s="23" t="s">
        <v>42</v>
      </c>
      <c r="G89" s="23" t="s">
        <v>42</v>
      </c>
      <c r="H89" s="23" t="s">
        <v>42</v>
      </c>
      <c r="I89" s="23" t="s">
        <v>42</v>
      </c>
      <c r="J89" s="23" t="s">
        <v>42</v>
      </c>
      <c r="K89" s="70" t="s">
        <v>42</v>
      </c>
      <c r="L89" s="22" t="s">
        <v>42</v>
      </c>
      <c r="M89" s="15">
        <f t="shared" si="12"/>
        <v>4</v>
      </c>
      <c r="N89" s="12">
        <f t="shared" si="16"/>
        <v>1</v>
      </c>
      <c r="O89" s="212">
        <f t="shared" si="13"/>
        <v>4</v>
      </c>
      <c r="P89" s="219">
        <f t="shared" si="14"/>
        <v>0</v>
      </c>
      <c r="Q89" s="219">
        <f t="shared" si="15"/>
        <v>0</v>
      </c>
    </row>
    <row r="90" spans="1:17" s="21" customFormat="1" ht="15.75">
      <c r="A90" s="97" t="s">
        <v>190</v>
      </c>
      <c r="B90" s="287" t="s">
        <v>137</v>
      </c>
      <c r="C90" s="23">
        <v>4</v>
      </c>
      <c r="D90" s="23" t="s">
        <v>42</v>
      </c>
      <c r="E90" s="23" t="s">
        <v>42</v>
      </c>
      <c r="F90" s="23" t="s">
        <v>42</v>
      </c>
      <c r="G90" s="23" t="s">
        <v>42</v>
      </c>
      <c r="H90" s="23" t="s">
        <v>42</v>
      </c>
      <c r="I90" s="23" t="s">
        <v>42</v>
      </c>
      <c r="J90" s="23" t="s">
        <v>42</v>
      </c>
      <c r="K90" s="70" t="s">
        <v>42</v>
      </c>
      <c r="L90" s="22" t="s">
        <v>42</v>
      </c>
      <c r="M90" s="15">
        <f t="shared" si="12"/>
        <v>4</v>
      </c>
      <c r="N90" s="12">
        <f t="shared" si="16"/>
        <v>1</v>
      </c>
      <c r="O90" s="212">
        <f t="shared" si="13"/>
        <v>4</v>
      </c>
      <c r="P90" s="219">
        <f t="shared" si="14"/>
        <v>0</v>
      </c>
      <c r="Q90" s="219">
        <f t="shared" si="15"/>
        <v>0</v>
      </c>
    </row>
    <row r="91" spans="1:17" s="21" customFormat="1" ht="15.75">
      <c r="A91" s="97" t="s">
        <v>208</v>
      </c>
      <c r="B91" s="287" t="s">
        <v>120</v>
      </c>
      <c r="C91" s="23">
        <v>4</v>
      </c>
      <c r="D91" s="23" t="s">
        <v>42</v>
      </c>
      <c r="E91" s="23" t="s">
        <v>42</v>
      </c>
      <c r="F91" s="23" t="s">
        <v>42</v>
      </c>
      <c r="G91" s="23" t="s">
        <v>42</v>
      </c>
      <c r="H91" s="23" t="s">
        <v>42</v>
      </c>
      <c r="I91" s="23" t="s">
        <v>42</v>
      </c>
      <c r="J91" s="23" t="s">
        <v>42</v>
      </c>
      <c r="K91" s="70" t="s">
        <v>42</v>
      </c>
      <c r="L91" s="22" t="s">
        <v>42</v>
      </c>
      <c r="M91" s="15">
        <f t="shared" si="12"/>
        <v>4</v>
      </c>
      <c r="N91" s="12">
        <f t="shared" si="16"/>
        <v>1</v>
      </c>
      <c r="O91" s="212">
        <f t="shared" si="13"/>
        <v>4</v>
      </c>
      <c r="P91" s="219">
        <f t="shared" si="14"/>
        <v>0</v>
      </c>
      <c r="Q91" s="219">
        <f t="shared" si="15"/>
        <v>0</v>
      </c>
    </row>
    <row r="92" spans="1:17" s="21" customFormat="1" ht="15.75">
      <c r="A92" s="97" t="s">
        <v>209</v>
      </c>
      <c r="B92" s="287" t="s">
        <v>121</v>
      </c>
      <c r="C92" s="23">
        <v>4</v>
      </c>
      <c r="D92" s="23" t="s">
        <v>42</v>
      </c>
      <c r="E92" s="23" t="s">
        <v>42</v>
      </c>
      <c r="F92" s="23" t="s">
        <v>42</v>
      </c>
      <c r="G92" s="23" t="s">
        <v>42</v>
      </c>
      <c r="H92" s="23" t="s">
        <v>42</v>
      </c>
      <c r="I92" s="23" t="s">
        <v>42</v>
      </c>
      <c r="J92" s="23" t="s">
        <v>42</v>
      </c>
      <c r="K92" s="70" t="s">
        <v>42</v>
      </c>
      <c r="L92" s="22" t="s">
        <v>42</v>
      </c>
      <c r="M92" s="15">
        <f t="shared" si="12"/>
        <v>4</v>
      </c>
      <c r="N92" s="12">
        <f t="shared" si="16"/>
        <v>1</v>
      </c>
      <c r="O92" s="212">
        <f t="shared" si="13"/>
        <v>4</v>
      </c>
      <c r="P92" s="219">
        <f t="shared" si="14"/>
        <v>0</v>
      </c>
      <c r="Q92" s="219">
        <f t="shared" si="15"/>
        <v>0</v>
      </c>
    </row>
    <row r="93" spans="1:17" s="21" customFormat="1" ht="15.75">
      <c r="A93" s="97" t="s">
        <v>210</v>
      </c>
      <c r="B93" s="391" t="s">
        <v>204</v>
      </c>
      <c r="C93" s="22" t="s">
        <v>42</v>
      </c>
      <c r="D93" s="22" t="s">
        <v>42</v>
      </c>
      <c r="E93" s="22" t="s">
        <v>42</v>
      </c>
      <c r="F93" s="22" t="s">
        <v>42</v>
      </c>
      <c r="G93" s="22" t="s">
        <v>42</v>
      </c>
      <c r="H93" s="22" t="s">
        <v>42</v>
      </c>
      <c r="I93" s="22" t="s">
        <v>42</v>
      </c>
      <c r="J93" s="22" t="s">
        <v>42</v>
      </c>
      <c r="K93" s="392">
        <v>4</v>
      </c>
      <c r="L93" s="22" t="s">
        <v>42</v>
      </c>
      <c r="M93" s="15">
        <f t="shared" si="12"/>
        <v>4</v>
      </c>
      <c r="N93" s="12">
        <f t="shared" si="16"/>
        <v>1</v>
      </c>
      <c r="O93" s="212">
        <f t="shared" si="13"/>
        <v>4</v>
      </c>
      <c r="P93" s="219">
        <f t="shared" si="14"/>
        <v>0</v>
      </c>
      <c r="Q93" s="219">
        <f t="shared" si="15"/>
        <v>0</v>
      </c>
    </row>
    <row r="94" spans="1:17" s="21" customFormat="1" ht="15.75">
      <c r="A94" s="97" t="s">
        <v>211</v>
      </c>
      <c r="B94" s="10" t="s">
        <v>347</v>
      </c>
      <c r="C94" s="38" t="s">
        <v>42</v>
      </c>
      <c r="D94" s="38" t="s">
        <v>42</v>
      </c>
      <c r="E94" s="38" t="s">
        <v>42</v>
      </c>
      <c r="F94" s="38" t="s">
        <v>42</v>
      </c>
      <c r="G94" s="38" t="s">
        <v>42</v>
      </c>
      <c r="H94" s="38" t="s">
        <v>42</v>
      </c>
      <c r="I94" s="38" t="s">
        <v>42</v>
      </c>
      <c r="J94" s="38" t="s">
        <v>42</v>
      </c>
      <c r="K94" s="80">
        <v>4</v>
      </c>
      <c r="L94" s="38" t="s">
        <v>42</v>
      </c>
      <c r="M94" s="15">
        <f t="shared" si="12"/>
        <v>4</v>
      </c>
      <c r="N94" s="12">
        <f t="shared" si="16"/>
        <v>1</v>
      </c>
      <c r="O94" s="212">
        <f t="shared" si="13"/>
        <v>4</v>
      </c>
      <c r="P94" s="219">
        <f t="shared" si="14"/>
        <v>0</v>
      </c>
      <c r="Q94" s="219">
        <f t="shared" si="15"/>
        <v>0</v>
      </c>
    </row>
    <row r="95" spans="1:17" s="21" customFormat="1" ht="15.75">
      <c r="A95" s="97" t="s">
        <v>212</v>
      </c>
      <c r="B95" s="8" t="s">
        <v>163</v>
      </c>
      <c r="C95" s="22" t="s">
        <v>42</v>
      </c>
      <c r="D95" s="22" t="s">
        <v>42</v>
      </c>
      <c r="E95" s="22" t="s">
        <v>42</v>
      </c>
      <c r="F95" s="22" t="s">
        <v>42</v>
      </c>
      <c r="G95" s="22" t="s">
        <v>42</v>
      </c>
      <c r="H95" s="22" t="s">
        <v>42</v>
      </c>
      <c r="I95" s="22">
        <v>3</v>
      </c>
      <c r="J95" s="22" t="s">
        <v>42</v>
      </c>
      <c r="K95" s="59" t="s">
        <v>42</v>
      </c>
      <c r="L95" s="22" t="s">
        <v>42</v>
      </c>
      <c r="M95" s="15">
        <f t="shared" si="12"/>
        <v>3</v>
      </c>
      <c r="N95" s="12">
        <f t="shared" si="16"/>
        <v>1</v>
      </c>
      <c r="O95" s="212">
        <f t="shared" si="13"/>
        <v>3</v>
      </c>
      <c r="P95" s="219">
        <f t="shared" si="14"/>
        <v>0</v>
      </c>
      <c r="Q95" s="219">
        <f t="shared" si="15"/>
        <v>0</v>
      </c>
    </row>
    <row r="96" spans="1:17" s="21" customFormat="1" ht="15.75">
      <c r="A96" s="97" t="s">
        <v>213</v>
      </c>
      <c r="B96" s="8" t="s">
        <v>161</v>
      </c>
      <c r="C96" s="22" t="s">
        <v>42</v>
      </c>
      <c r="D96" s="22" t="s">
        <v>42</v>
      </c>
      <c r="E96" s="22" t="s">
        <v>42</v>
      </c>
      <c r="F96" s="22" t="s">
        <v>42</v>
      </c>
      <c r="G96" s="22" t="s">
        <v>42</v>
      </c>
      <c r="H96" s="22" t="s">
        <v>42</v>
      </c>
      <c r="I96" s="22">
        <v>3</v>
      </c>
      <c r="J96" s="22" t="s">
        <v>42</v>
      </c>
      <c r="K96" s="59" t="s">
        <v>42</v>
      </c>
      <c r="L96" s="22" t="s">
        <v>42</v>
      </c>
      <c r="M96" s="15">
        <f t="shared" si="12"/>
        <v>3</v>
      </c>
      <c r="N96" s="12">
        <f t="shared" si="16"/>
        <v>1</v>
      </c>
      <c r="O96" s="212">
        <f t="shared" si="13"/>
        <v>3</v>
      </c>
      <c r="P96" s="219">
        <f t="shared" si="14"/>
        <v>0</v>
      </c>
      <c r="Q96" s="219">
        <f t="shared" si="15"/>
        <v>0</v>
      </c>
    </row>
    <row r="97" spans="1:17" s="21" customFormat="1" ht="15.75">
      <c r="A97" s="97" t="s">
        <v>214</v>
      </c>
      <c r="B97" s="8" t="s">
        <v>158</v>
      </c>
      <c r="C97" s="22" t="s">
        <v>42</v>
      </c>
      <c r="D97" s="22" t="s">
        <v>42</v>
      </c>
      <c r="E97" s="22" t="s">
        <v>42</v>
      </c>
      <c r="F97" s="22" t="s">
        <v>42</v>
      </c>
      <c r="G97" s="22" t="s">
        <v>42</v>
      </c>
      <c r="H97" s="22" t="s">
        <v>42</v>
      </c>
      <c r="I97" s="22">
        <v>3</v>
      </c>
      <c r="J97" s="22" t="s">
        <v>42</v>
      </c>
      <c r="K97" s="59" t="s">
        <v>42</v>
      </c>
      <c r="L97" s="22" t="s">
        <v>42</v>
      </c>
      <c r="M97" s="15">
        <f t="shared" si="12"/>
        <v>3</v>
      </c>
      <c r="N97" s="12">
        <f t="shared" si="16"/>
        <v>1</v>
      </c>
      <c r="O97" s="212">
        <f t="shared" si="13"/>
        <v>3</v>
      </c>
      <c r="P97" s="219">
        <f t="shared" si="14"/>
        <v>0</v>
      </c>
      <c r="Q97" s="219">
        <f t="shared" si="15"/>
        <v>0</v>
      </c>
    </row>
    <row r="98" spans="1:17" s="21" customFormat="1" ht="15.75">
      <c r="A98" s="97" t="s">
        <v>215</v>
      </c>
      <c r="B98" s="10" t="s">
        <v>202</v>
      </c>
      <c r="C98" s="24" t="s">
        <v>42</v>
      </c>
      <c r="D98" s="24" t="s">
        <v>42</v>
      </c>
      <c r="E98" s="24" t="s">
        <v>42</v>
      </c>
      <c r="F98" s="24" t="s">
        <v>42</v>
      </c>
      <c r="G98" s="24" t="s">
        <v>42</v>
      </c>
      <c r="H98" s="24" t="s">
        <v>42</v>
      </c>
      <c r="I98" s="24" t="s">
        <v>42</v>
      </c>
      <c r="J98" s="24">
        <v>3</v>
      </c>
      <c r="K98" s="80" t="s">
        <v>42</v>
      </c>
      <c r="L98" s="38" t="s">
        <v>42</v>
      </c>
      <c r="M98" s="15">
        <f t="shared" si="12"/>
        <v>3</v>
      </c>
      <c r="N98" s="12">
        <f t="shared" si="16"/>
        <v>1</v>
      </c>
      <c r="O98" s="215">
        <f t="shared" si="13"/>
        <v>3</v>
      </c>
      <c r="P98" s="219">
        <f t="shared" si="14"/>
        <v>0</v>
      </c>
      <c r="Q98" s="219">
        <f t="shared" si="15"/>
        <v>0</v>
      </c>
    </row>
    <row r="99" spans="1:17" s="21" customFormat="1" ht="16.5" thickBot="1">
      <c r="A99" s="97" t="s">
        <v>216</v>
      </c>
      <c r="B99" s="8" t="s">
        <v>203</v>
      </c>
      <c r="C99" s="22" t="s">
        <v>42</v>
      </c>
      <c r="D99" s="22" t="s">
        <v>42</v>
      </c>
      <c r="E99" s="22" t="s">
        <v>42</v>
      </c>
      <c r="F99" s="22" t="s">
        <v>42</v>
      </c>
      <c r="G99" s="22" t="s">
        <v>42</v>
      </c>
      <c r="H99" s="22" t="s">
        <v>42</v>
      </c>
      <c r="I99" s="22" t="s">
        <v>42</v>
      </c>
      <c r="J99" s="22">
        <v>3</v>
      </c>
      <c r="K99" s="189" t="s">
        <v>42</v>
      </c>
      <c r="L99" s="22" t="s">
        <v>42</v>
      </c>
      <c r="M99" s="15">
        <f t="shared" si="12"/>
        <v>3</v>
      </c>
      <c r="N99" s="12">
        <f t="shared" si="16"/>
        <v>1</v>
      </c>
      <c r="O99" s="212">
        <f t="shared" si="13"/>
        <v>3</v>
      </c>
      <c r="P99" s="219">
        <f t="shared" si="14"/>
        <v>0</v>
      </c>
      <c r="Q99" s="219">
        <f t="shared" si="15"/>
        <v>0</v>
      </c>
    </row>
    <row r="100" spans="1:17" s="21" customFormat="1" ht="16.5" thickBot="1">
      <c r="A100" s="97" t="s">
        <v>217</v>
      </c>
      <c r="B100" s="287" t="s">
        <v>97</v>
      </c>
      <c r="C100" s="23" t="s">
        <v>42</v>
      </c>
      <c r="D100" s="23" t="s">
        <v>42</v>
      </c>
      <c r="E100" s="23">
        <v>2</v>
      </c>
      <c r="F100" s="23" t="s">
        <v>42</v>
      </c>
      <c r="G100" s="23" t="s">
        <v>42</v>
      </c>
      <c r="H100" s="23" t="s">
        <v>42</v>
      </c>
      <c r="I100" s="23" t="s">
        <v>42</v>
      </c>
      <c r="J100" s="70" t="s">
        <v>42</v>
      </c>
      <c r="K100" s="265" t="s">
        <v>42</v>
      </c>
      <c r="L100" s="22" t="s">
        <v>42</v>
      </c>
      <c r="M100" s="15">
        <f aca="true" t="shared" si="17" ref="M100:M114">SUM(C100:L100)</f>
        <v>2</v>
      </c>
      <c r="N100" s="12">
        <f t="shared" si="16"/>
        <v>1</v>
      </c>
      <c r="O100" s="212">
        <f aca="true" t="shared" si="18" ref="O100:O114">M100/N100</f>
        <v>2</v>
      </c>
      <c r="P100" s="219">
        <f aca="true" t="shared" si="19" ref="P100:P114">COUNTIF(C100:L100,"&gt;=200")</f>
        <v>0</v>
      </c>
      <c r="Q100" s="219">
        <f aca="true" t="shared" si="20" ref="Q100:Q114">COUNTIF(C100:L100,"&gt;=100")</f>
        <v>0</v>
      </c>
    </row>
    <row r="101" spans="1:17" s="21" customFormat="1" ht="15.75">
      <c r="A101" s="97" t="s">
        <v>218</v>
      </c>
      <c r="B101" s="8" t="s">
        <v>182</v>
      </c>
      <c r="C101" s="22" t="s">
        <v>42</v>
      </c>
      <c r="D101" s="22" t="s">
        <v>42</v>
      </c>
      <c r="E101" s="22" t="s">
        <v>42</v>
      </c>
      <c r="F101" s="22" t="s">
        <v>42</v>
      </c>
      <c r="G101" s="22" t="s">
        <v>42</v>
      </c>
      <c r="H101" s="22">
        <v>2</v>
      </c>
      <c r="I101" s="22" t="s">
        <v>42</v>
      </c>
      <c r="J101" s="22" t="s">
        <v>42</v>
      </c>
      <c r="K101" s="72" t="s">
        <v>42</v>
      </c>
      <c r="L101" s="22" t="s">
        <v>42</v>
      </c>
      <c r="M101" s="15">
        <f t="shared" si="17"/>
        <v>2</v>
      </c>
      <c r="N101" s="12">
        <f t="shared" si="16"/>
        <v>1</v>
      </c>
      <c r="O101" s="212">
        <f t="shared" si="18"/>
        <v>2</v>
      </c>
      <c r="P101" s="219">
        <f t="shared" si="19"/>
        <v>0</v>
      </c>
      <c r="Q101" s="219">
        <f t="shared" si="20"/>
        <v>0</v>
      </c>
    </row>
    <row r="102" spans="1:17" s="21" customFormat="1" ht="15.75">
      <c r="A102" s="97" t="s">
        <v>220</v>
      </c>
      <c r="B102" s="8" t="s">
        <v>229</v>
      </c>
      <c r="C102" s="22" t="s">
        <v>42</v>
      </c>
      <c r="D102" s="22" t="s">
        <v>42</v>
      </c>
      <c r="E102" s="22" t="s">
        <v>42</v>
      </c>
      <c r="F102" s="22" t="s">
        <v>42</v>
      </c>
      <c r="G102" s="22" t="s">
        <v>42</v>
      </c>
      <c r="H102" s="22" t="s">
        <v>42</v>
      </c>
      <c r="I102" s="22" t="s">
        <v>42</v>
      </c>
      <c r="J102" s="22" t="s">
        <v>42</v>
      </c>
      <c r="K102" s="191">
        <v>2</v>
      </c>
      <c r="L102" s="22" t="s">
        <v>42</v>
      </c>
      <c r="M102" s="15">
        <f t="shared" si="17"/>
        <v>2</v>
      </c>
      <c r="N102" s="12">
        <f t="shared" si="16"/>
        <v>1</v>
      </c>
      <c r="O102" s="212">
        <f t="shared" si="18"/>
        <v>2</v>
      </c>
      <c r="P102" s="219">
        <f t="shared" si="19"/>
        <v>0</v>
      </c>
      <c r="Q102" s="219">
        <f t="shared" si="20"/>
        <v>0</v>
      </c>
    </row>
    <row r="103" spans="1:17" s="21" customFormat="1" ht="16.5" thickBot="1">
      <c r="A103" s="98" t="s">
        <v>221</v>
      </c>
      <c r="B103" s="390" t="s">
        <v>383</v>
      </c>
      <c r="C103" s="85" t="s">
        <v>42</v>
      </c>
      <c r="D103" s="85" t="s">
        <v>42</v>
      </c>
      <c r="E103" s="85" t="s">
        <v>42</v>
      </c>
      <c r="F103" s="85" t="s">
        <v>42</v>
      </c>
      <c r="G103" s="85" t="s">
        <v>42</v>
      </c>
      <c r="H103" s="85" t="s">
        <v>42</v>
      </c>
      <c r="I103" s="85" t="s">
        <v>42</v>
      </c>
      <c r="J103" s="85" t="s">
        <v>42</v>
      </c>
      <c r="K103" s="368" t="s">
        <v>42</v>
      </c>
      <c r="L103" s="106">
        <v>2</v>
      </c>
      <c r="M103" s="15">
        <f t="shared" si="17"/>
        <v>2</v>
      </c>
      <c r="N103" s="12">
        <v>1</v>
      </c>
      <c r="O103" s="214">
        <f t="shared" si="18"/>
        <v>2</v>
      </c>
      <c r="P103" s="219">
        <f t="shared" si="19"/>
        <v>0</v>
      </c>
      <c r="Q103" s="219">
        <f t="shared" si="20"/>
        <v>0</v>
      </c>
    </row>
    <row r="104" spans="1:17" s="21" customFormat="1" ht="17.25" thickBot="1" thickTop="1">
      <c r="A104" s="188" t="s">
        <v>222</v>
      </c>
      <c r="B104" s="374" t="s">
        <v>98</v>
      </c>
      <c r="C104" s="375" t="s">
        <v>42</v>
      </c>
      <c r="D104" s="375" t="s">
        <v>42</v>
      </c>
      <c r="E104" s="375">
        <v>1</v>
      </c>
      <c r="F104" s="375" t="s">
        <v>42</v>
      </c>
      <c r="G104" s="375" t="s">
        <v>42</v>
      </c>
      <c r="H104" s="375" t="s">
        <v>42</v>
      </c>
      <c r="I104" s="375" t="s">
        <v>42</v>
      </c>
      <c r="J104" s="375" t="s">
        <v>42</v>
      </c>
      <c r="K104" s="376" t="s">
        <v>42</v>
      </c>
      <c r="L104" s="38" t="s">
        <v>42</v>
      </c>
      <c r="M104" s="15">
        <f t="shared" si="17"/>
        <v>1</v>
      </c>
      <c r="N104" s="12">
        <f>COUNTIF(C104:L104,"&gt;0")</f>
        <v>1</v>
      </c>
      <c r="O104" s="347">
        <f t="shared" si="18"/>
        <v>1</v>
      </c>
      <c r="P104" s="219">
        <f t="shared" si="19"/>
        <v>0</v>
      </c>
      <c r="Q104" s="219">
        <f t="shared" si="20"/>
        <v>0</v>
      </c>
    </row>
    <row r="105" spans="1:17" s="21" customFormat="1" ht="16.5" thickTop="1">
      <c r="A105" s="96" t="s">
        <v>233</v>
      </c>
      <c r="B105" s="286" t="s">
        <v>99</v>
      </c>
      <c r="C105" s="66" t="s">
        <v>42</v>
      </c>
      <c r="D105" s="66" t="s">
        <v>42</v>
      </c>
      <c r="E105" s="66">
        <v>1</v>
      </c>
      <c r="F105" s="66" t="s">
        <v>42</v>
      </c>
      <c r="G105" s="66" t="s">
        <v>42</v>
      </c>
      <c r="H105" s="66" t="s">
        <v>42</v>
      </c>
      <c r="I105" s="66" t="s">
        <v>42</v>
      </c>
      <c r="J105" s="66" t="s">
        <v>42</v>
      </c>
      <c r="K105" s="201" t="s">
        <v>42</v>
      </c>
      <c r="L105" s="22" t="s">
        <v>42</v>
      </c>
      <c r="M105" s="15">
        <f t="shared" si="17"/>
        <v>1</v>
      </c>
      <c r="N105" s="12">
        <f>COUNTIF(C105:L105,"&gt;0")</f>
        <v>1</v>
      </c>
      <c r="O105" s="213">
        <f t="shared" si="18"/>
        <v>1</v>
      </c>
      <c r="P105" s="219">
        <f t="shared" si="19"/>
        <v>0</v>
      </c>
      <c r="Q105" s="219">
        <f t="shared" si="20"/>
        <v>0</v>
      </c>
    </row>
    <row r="106" spans="1:17" s="21" customFormat="1" ht="15.75">
      <c r="A106" s="96" t="s">
        <v>234</v>
      </c>
      <c r="B106" s="286" t="s">
        <v>107</v>
      </c>
      <c r="C106" s="66" t="s">
        <v>42</v>
      </c>
      <c r="D106" s="66">
        <v>1</v>
      </c>
      <c r="E106" s="66" t="s">
        <v>42</v>
      </c>
      <c r="F106" s="66" t="s">
        <v>42</v>
      </c>
      <c r="G106" s="66" t="s">
        <v>42</v>
      </c>
      <c r="H106" s="66" t="s">
        <v>42</v>
      </c>
      <c r="I106" s="66" t="s">
        <v>42</v>
      </c>
      <c r="J106" s="66" t="s">
        <v>42</v>
      </c>
      <c r="K106" s="201" t="s">
        <v>42</v>
      </c>
      <c r="L106" s="22" t="s">
        <v>42</v>
      </c>
      <c r="M106" s="15">
        <f t="shared" si="17"/>
        <v>1</v>
      </c>
      <c r="N106" s="12">
        <f>COUNTIF(C106:L106,"&gt;0")</f>
        <v>1</v>
      </c>
      <c r="O106" s="213">
        <f t="shared" si="18"/>
        <v>1</v>
      </c>
      <c r="P106" s="219">
        <f t="shared" si="19"/>
        <v>0</v>
      </c>
      <c r="Q106" s="219">
        <f t="shared" si="20"/>
        <v>0</v>
      </c>
    </row>
    <row r="107" spans="1:17" s="21" customFormat="1" ht="15.75">
      <c r="A107" s="96" t="s">
        <v>235</v>
      </c>
      <c r="B107" s="94" t="s">
        <v>179</v>
      </c>
      <c r="C107" s="58" t="s">
        <v>42</v>
      </c>
      <c r="D107" s="58" t="s">
        <v>42</v>
      </c>
      <c r="E107" s="58" t="s">
        <v>42</v>
      </c>
      <c r="F107" s="58" t="s">
        <v>42</v>
      </c>
      <c r="G107" s="58" t="s">
        <v>42</v>
      </c>
      <c r="H107" s="58">
        <v>1</v>
      </c>
      <c r="I107" s="58" t="s">
        <v>42</v>
      </c>
      <c r="J107" s="58" t="s">
        <v>42</v>
      </c>
      <c r="K107" s="59" t="s">
        <v>42</v>
      </c>
      <c r="L107" s="22" t="s">
        <v>42</v>
      </c>
      <c r="M107" s="15">
        <f t="shared" si="17"/>
        <v>1</v>
      </c>
      <c r="N107" s="12">
        <f>COUNTIF(C107:L107,"&gt;0")</f>
        <v>1</v>
      </c>
      <c r="O107" s="213">
        <f t="shared" si="18"/>
        <v>1</v>
      </c>
      <c r="P107" s="219">
        <f t="shared" si="19"/>
        <v>0</v>
      </c>
      <c r="Q107" s="219">
        <f t="shared" si="20"/>
        <v>0</v>
      </c>
    </row>
    <row r="108" spans="1:17" s="21" customFormat="1" ht="15.75">
      <c r="A108" s="188" t="s">
        <v>327</v>
      </c>
      <c r="B108" s="94" t="s">
        <v>180</v>
      </c>
      <c r="C108" s="58" t="s">
        <v>42</v>
      </c>
      <c r="D108" s="58" t="s">
        <v>42</v>
      </c>
      <c r="E108" s="58" t="s">
        <v>42</v>
      </c>
      <c r="F108" s="58" t="s">
        <v>42</v>
      </c>
      <c r="G108" s="58" t="s">
        <v>42</v>
      </c>
      <c r="H108" s="58">
        <v>1</v>
      </c>
      <c r="I108" s="58" t="s">
        <v>42</v>
      </c>
      <c r="J108" s="58" t="s">
        <v>42</v>
      </c>
      <c r="K108" s="59" t="s">
        <v>42</v>
      </c>
      <c r="L108" s="22" t="s">
        <v>42</v>
      </c>
      <c r="M108" s="15">
        <f t="shared" si="17"/>
        <v>1</v>
      </c>
      <c r="N108" s="12">
        <f>COUNTIF(C108:L108,"&gt;0")</f>
        <v>1</v>
      </c>
      <c r="O108" s="213">
        <f t="shared" si="18"/>
        <v>1</v>
      </c>
      <c r="P108" s="219">
        <f t="shared" si="19"/>
        <v>0</v>
      </c>
      <c r="Q108" s="219">
        <f t="shared" si="20"/>
        <v>0</v>
      </c>
    </row>
    <row r="109" spans="1:17" s="21" customFormat="1" ht="15.75">
      <c r="A109" s="96" t="s">
        <v>345</v>
      </c>
      <c r="B109" s="286" t="s">
        <v>123</v>
      </c>
      <c r="C109" s="66">
        <v>0</v>
      </c>
      <c r="D109" s="66" t="s">
        <v>42</v>
      </c>
      <c r="E109" s="66" t="s">
        <v>42</v>
      </c>
      <c r="F109" s="66" t="s">
        <v>42</v>
      </c>
      <c r="G109" s="66" t="s">
        <v>42</v>
      </c>
      <c r="H109" s="66" t="s">
        <v>42</v>
      </c>
      <c r="I109" s="66" t="s">
        <v>42</v>
      </c>
      <c r="J109" s="66" t="s">
        <v>42</v>
      </c>
      <c r="K109" s="201" t="s">
        <v>42</v>
      </c>
      <c r="L109" s="22" t="s">
        <v>42</v>
      </c>
      <c r="M109" s="15">
        <f t="shared" si="17"/>
        <v>0</v>
      </c>
      <c r="N109" s="12">
        <v>1</v>
      </c>
      <c r="O109" s="213">
        <f t="shared" si="18"/>
        <v>0</v>
      </c>
      <c r="P109" s="219">
        <f t="shared" si="19"/>
        <v>0</v>
      </c>
      <c r="Q109" s="219">
        <f t="shared" si="20"/>
        <v>0</v>
      </c>
    </row>
    <row r="110" spans="1:17" s="21" customFormat="1" ht="15.75">
      <c r="A110" s="96" t="s">
        <v>346</v>
      </c>
      <c r="B110" s="94" t="s">
        <v>39</v>
      </c>
      <c r="C110" s="58" t="s">
        <v>42</v>
      </c>
      <c r="D110" s="58" t="s">
        <v>42</v>
      </c>
      <c r="E110" s="58" t="s">
        <v>42</v>
      </c>
      <c r="F110" s="58" t="s">
        <v>42</v>
      </c>
      <c r="G110" s="58">
        <v>0</v>
      </c>
      <c r="H110" s="58" t="s">
        <v>42</v>
      </c>
      <c r="I110" s="58" t="s">
        <v>42</v>
      </c>
      <c r="J110" s="58" t="s">
        <v>42</v>
      </c>
      <c r="K110" s="72" t="s">
        <v>42</v>
      </c>
      <c r="L110" s="22" t="s">
        <v>42</v>
      </c>
      <c r="M110" s="15">
        <f t="shared" si="17"/>
        <v>0</v>
      </c>
      <c r="N110" s="12">
        <v>1</v>
      </c>
      <c r="O110" s="213">
        <f t="shared" si="18"/>
        <v>0</v>
      </c>
      <c r="P110" s="219">
        <f t="shared" si="19"/>
        <v>0</v>
      </c>
      <c r="Q110" s="219">
        <f t="shared" si="20"/>
        <v>0</v>
      </c>
    </row>
    <row r="111" spans="1:17" s="21" customFormat="1" ht="15.75">
      <c r="A111" s="96" t="s">
        <v>350</v>
      </c>
      <c r="B111" s="94" t="s">
        <v>157</v>
      </c>
      <c r="C111" s="58" t="s">
        <v>42</v>
      </c>
      <c r="D111" s="58" t="s">
        <v>42</v>
      </c>
      <c r="E111" s="58" t="s">
        <v>42</v>
      </c>
      <c r="F111" s="58" t="s">
        <v>42</v>
      </c>
      <c r="G111" s="58" t="s">
        <v>42</v>
      </c>
      <c r="H111" s="58" t="s">
        <v>42</v>
      </c>
      <c r="I111" s="58">
        <v>0</v>
      </c>
      <c r="J111" s="58" t="s">
        <v>42</v>
      </c>
      <c r="K111" s="72" t="s">
        <v>42</v>
      </c>
      <c r="L111" s="22" t="s">
        <v>42</v>
      </c>
      <c r="M111" s="15">
        <f t="shared" si="17"/>
        <v>0</v>
      </c>
      <c r="N111" s="12">
        <v>1</v>
      </c>
      <c r="O111" s="213">
        <f t="shared" si="18"/>
        <v>0</v>
      </c>
      <c r="P111" s="219">
        <f t="shared" si="19"/>
        <v>0</v>
      </c>
      <c r="Q111" s="219">
        <f t="shared" si="20"/>
        <v>0</v>
      </c>
    </row>
    <row r="112" spans="1:17" s="21" customFormat="1" ht="15.75">
      <c r="A112" s="96" t="s">
        <v>371</v>
      </c>
      <c r="B112" s="293" t="s">
        <v>324</v>
      </c>
      <c r="C112" s="195" t="s">
        <v>42</v>
      </c>
      <c r="D112" s="195" t="s">
        <v>42</v>
      </c>
      <c r="E112" s="195" t="s">
        <v>42</v>
      </c>
      <c r="F112" s="195" t="s">
        <v>42</v>
      </c>
      <c r="G112" s="195" t="s">
        <v>42</v>
      </c>
      <c r="H112" s="195">
        <v>0</v>
      </c>
      <c r="I112" s="195" t="s">
        <v>42</v>
      </c>
      <c r="J112" s="195" t="s">
        <v>42</v>
      </c>
      <c r="K112" s="309" t="s">
        <v>42</v>
      </c>
      <c r="L112" s="38" t="s">
        <v>42</v>
      </c>
      <c r="M112" s="15">
        <f t="shared" si="17"/>
        <v>0</v>
      </c>
      <c r="N112" s="12">
        <v>1</v>
      </c>
      <c r="O112" s="213">
        <f t="shared" si="18"/>
        <v>0</v>
      </c>
      <c r="P112" s="219">
        <f t="shared" si="19"/>
        <v>0</v>
      </c>
      <c r="Q112" s="219">
        <f t="shared" si="20"/>
        <v>0</v>
      </c>
    </row>
    <row r="113" spans="1:17" s="21" customFormat="1" ht="15.75">
      <c r="A113" s="96" t="s">
        <v>368</v>
      </c>
      <c r="B113" s="94" t="s">
        <v>348</v>
      </c>
      <c r="C113" s="58" t="s">
        <v>42</v>
      </c>
      <c r="D113" s="58" t="s">
        <v>42</v>
      </c>
      <c r="E113" s="58" t="s">
        <v>42</v>
      </c>
      <c r="F113" s="58" t="s">
        <v>42</v>
      </c>
      <c r="G113" s="58" t="s">
        <v>42</v>
      </c>
      <c r="H113" s="58" t="s">
        <v>42</v>
      </c>
      <c r="I113" s="58" t="s">
        <v>42</v>
      </c>
      <c r="J113" s="58" t="s">
        <v>42</v>
      </c>
      <c r="K113" s="281">
        <v>0</v>
      </c>
      <c r="L113" s="22" t="s">
        <v>42</v>
      </c>
      <c r="M113" s="15">
        <f t="shared" si="17"/>
        <v>0</v>
      </c>
      <c r="N113" s="12">
        <v>1</v>
      </c>
      <c r="O113" s="213">
        <f t="shared" si="18"/>
        <v>0</v>
      </c>
      <c r="P113" s="219">
        <f t="shared" si="19"/>
        <v>0</v>
      </c>
      <c r="Q113" s="219">
        <f t="shared" si="20"/>
        <v>0</v>
      </c>
    </row>
    <row r="114" spans="1:17" s="21" customFormat="1" ht="15.75">
      <c r="A114" s="96" t="s">
        <v>369</v>
      </c>
      <c r="B114" s="286" t="s">
        <v>122</v>
      </c>
      <c r="C114" s="66">
        <v>0</v>
      </c>
      <c r="D114" s="66" t="s">
        <v>42</v>
      </c>
      <c r="E114" s="66" t="s">
        <v>42</v>
      </c>
      <c r="F114" s="66" t="s">
        <v>42</v>
      </c>
      <c r="G114" s="66" t="s">
        <v>42</v>
      </c>
      <c r="H114" s="66" t="s">
        <v>42</v>
      </c>
      <c r="I114" s="66" t="s">
        <v>42</v>
      </c>
      <c r="J114" s="66" t="s">
        <v>42</v>
      </c>
      <c r="K114" s="201" t="s">
        <v>42</v>
      </c>
      <c r="L114" s="22" t="s">
        <v>42</v>
      </c>
      <c r="M114" s="15">
        <f t="shared" si="17"/>
        <v>0</v>
      </c>
      <c r="N114" s="12">
        <v>1</v>
      </c>
      <c r="O114" s="213">
        <f t="shared" si="18"/>
        <v>0</v>
      </c>
      <c r="P114" s="219">
        <f t="shared" si="19"/>
        <v>0</v>
      </c>
      <c r="Q114" s="219">
        <f t="shared" si="20"/>
        <v>0</v>
      </c>
    </row>
    <row r="115" spans="3:17" ht="18">
      <c r="C115" s="5" t="s">
        <v>45</v>
      </c>
      <c r="D115" s="5" t="s">
        <v>46</v>
      </c>
      <c r="E115" s="5" t="s">
        <v>47</v>
      </c>
      <c r="F115" s="5" t="s">
        <v>48</v>
      </c>
      <c r="G115" s="5" t="s">
        <v>49</v>
      </c>
      <c r="H115" s="5" t="s">
        <v>149</v>
      </c>
      <c r="I115" s="5" t="s">
        <v>151</v>
      </c>
      <c r="J115" s="5" t="s">
        <v>191</v>
      </c>
      <c r="K115" s="5" t="s">
        <v>228</v>
      </c>
      <c r="L115" s="5" t="s">
        <v>357</v>
      </c>
      <c r="M115" s="29" t="s">
        <v>50</v>
      </c>
      <c r="N115" s="33" t="s">
        <v>146</v>
      </c>
      <c r="O115" s="216" t="s">
        <v>227</v>
      </c>
      <c r="P115" s="33"/>
      <c r="Q115" s="6"/>
    </row>
    <row r="116" spans="2:17" ht="18">
      <c r="B116" s="32" t="s">
        <v>139</v>
      </c>
      <c r="C116" s="153">
        <f aca="true" t="shared" si="21" ref="C116:J116">SUM(C4:C109)</f>
        <v>1738</v>
      </c>
      <c r="D116" s="153">
        <f t="shared" si="21"/>
        <v>1218</v>
      </c>
      <c r="E116" s="153">
        <f t="shared" si="21"/>
        <v>1598</v>
      </c>
      <c r="F116" s="152">
        <f t="shared" si="21"/>
        <v>1803</v>
      </c>
      <c r="G116" s="153">
        <f t="shared" si="21"/>
        <v>1681</v>
      </c>
      <c r="H116" s="153">
        <f t="shared" si="21"/>
        <v>1496</v>
      </c>
      <c r="I116" s="153">
        <f t="shared" si="21"/>
        <v>1370</v>
      </c>
      <c r="J116" s="31">
        <f t="shared" si="21"/>
        <v>1147</v>
      </c>
      <c r="K116" s="153">
        <f>SUM(K4:K109)</f>
        <v>1611</v>
      </c>
      <c r="L116" s="5">
        <f>SUM(L4:L114)</f>
        <v>1660</v>
      </c>
      <c r="M116" s="111">
        <f>SUM(C116:L116)</f>
        <v>15322</v>
      </c>
      <c r="N116" s="30">
        <v>10</v>
      </c>
      <c r="O116" s="217">
        <f>M116/N116</f>
        <v>1532.2</v>
      </c>
      <c r="P116" s="153">
        <f>SUM(P4:P109)</f>
        <v>16</v>
      </c>
      <c r="Q116" s="241">
        <f>SUM(Q4:Q109)</f>
        <v>60</v>
      </c>
    </row>
    <row r="117" spans="2:19" ht="15.75">
      <c r="B117" s="151" t="s">
        <v>288</v>
      </c>
      <c r="C117" s="154">
        <f>COUNTIF(C4:C109,"&gt;0")</f>
        <v>29</v>
      </c>
      <c r="D117" s="4">
        <f aca="true" t="shared" si="22" ref="D117:K117">COUNTIF(D4:D109,"&gt;0")</f>
        <v>27</v>
      </c>
      <c r="E117" s="4">
        <f t="shared" si="22"/>
        <v>25</v>
      </c>
      <c r="F117" s="4">
        <f t="shared" si="22"/>
        <v>22</v>
      </c>
      <c r="G117" s="31">
        <f t="shared" si="22"/>
        <v>20</v>
      </c>
      <c r="H117" s="4">
        <f t="shared" si="22"/>
        <v>23</v>
      </c>
      <c r="I117" s="4">
        <f t="shared" si="22"/>
        <v>26</v>
      </c>
      <c r="J117" s="4">
        <f t="shared" si="22"/>
        <v>25</v>
      </c>
      <c r="K117" s="5">
        <f t="shared" si="22"/>
        <v>25</v>
      </c>
      <c r="L117" s="5">
        <f>COUNTIF(L4:L114,"&gt;0")</f>
        <v>23</v>
      </c>
      <c r="Q117" s="242" t="s">
        <v>341</v>
      </c>
      <c r="R117" s="243"/>
      <c r="S117" s="244"/>
    </row>
    <row r="118" spans="16:19" ht="15.75">
      <c r="P118" s="238" t="s">
        <v>342</v>
      </c>
      <c r="Q118" s="239"/>
      <c r="R118" s="239"/>
      <c r="S118" s="240"/>
    </row>
  </sheetData>
  <sheetProtection/>
  <mergeCells count="3">
    <mergeCell ref="M2:O2"/>
    <mergeCell ref="P2:Q2"/>
    <mergeCell ref="C2:L2"/>
  </mergeCells>
  <printOptions/>
  <pageMargins left="0.1968503937007874" right="0.1968503937007874" top="0.35433070866141736" bottom="0.5118110236220472" header="0.31496062992125984" footer="0.31496062992125984"/>
  <pageSetup fitToHeight="2" fitToWidth="1" orientation="portrait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66"/>
  <sheetViews>
    <sheetView zoomScale="120" zoomScaleNormal="120" zoomScalePageLayoutView="0" workbookViewId="0" topLeftCell="A51">
      <selection activeCell="F46" sqref="F46:F56"/>
    </sheetView>
  </sheetViews>
  <sheetFormatPr defaultColWidth="9.00390625" defaultRowHeight="12.75"/>
  <cols>
    <col min="2" max="2" width="57.625" style="0" bestFit="1" customWidth="1"/>
    <col min="3" max="3" width="24.875" style="0" bestFit="1" customWidth="1"/>
    <col min="4" max="4" width="15.00390625" style="0" customWidth="1"/>
    <col min="5" max="5" width="20.375" style="0" bestFit="1" customWidth="1"/>
    <col min="6" max="6" width="14.75390625" style="0" bestFit="1" customWidth="1"/>
  </cols>
  <sheetData>
    <row r="1" ht="27" thickBot="1">
      <c r="B1" s="134" t="s">
        <v>253</v>
      </c>
    </row>
    <row r="2" ht="13.5" thickBot="1"/>
    <row r="3" spans="2:6" ht="13.5" thickBot="1">
      <c r="B3" s="116" t="s">
        <v>241</v>
      </c>
      <c r="C3" s="117" t="s">
        <v>238</v>
      </c>
      <c r="D3" s="117" t="s">
        <v>239</v>
      </c>
      <c r="E3" s="117" t="s">
        <v>319</v>
      </c>
      <c r="F3" s="118" t="s">
        <v>240</v>
      </c>
    </row>
    <row r="4" spans="1:6" ht="13.5" thickBot="1">
      <c r="A4" s="141" t="s">
        <v>51</v>
      </c>
      <c r="B4" s="131" t="s">
        <v>310</v>
      </c>
      <c r="C4" s="132" t="s">
        <v>384</v>
      </c>
      <c r="D4" s="132">
        <v>320</v>
      </c>
      <c r="E4" s="132" t="s">
        <v>357</v>
      </c>
      <c r="F4" s="133"/>
    </row>
    <row r="5" spans="2:6" ht="12.75">
      <c r="B5" s="119" t="s">
        <v>318</v>
      </c>
      <c r="C5" s="120" t="s">
        <v>21</v>
      </c>
      <c r="D5" s="149">
        <v>2053</v>
      </c>
      <c r="E5" s="120"/>
      <c r="F5" s="127"/>
    </row>
    <row r="6" spans="2:6" ht="12.75">
      <c r="B6" s="124" t="s">
        <v>242</v>
      </c>
      <c r="C6" s="125" t="s">
        <v>40</v>
      </c>
      <c r="D6" s="125">
        <v>153</v>
      </c>
      <c r="E6" s="125" t="s">
        <v>357</v>
      </c>
      <c r="F6" s="128"/>
    </row>
    <row r="7" spans="2:6" ht="12.75">
      <c r="B7" s="124" t="s">
        <v>344</v>
      </c>
      <c r="C7" s="125" t="s">
        <v>40</v>
      </c>
      <c r="D7" s="149">
        <v>660</v>
      </c>
      <c r="E7" s="125"/>
      <c r="F7" s="128"/>
    </row>
    <row r="8" spans="2:6" ht="12.75">
      <c r="B8" s="119" t="s">
        <v>311</v>
      </c>
      <c r="C8" s="120" t="s">
        <v>24</v>
      </c>
      <c r="D8" s="120">
        <v>11.1</v>
      </c>
      <c r="E8" s="120" t="s">
        <v>149</v>
      </c>
      <c r="F8" s="127"/>
    </row>
    <row r="9" spans="2:6" ht="12.75">
      <c r="B9" s="124" t="s">
        <v>312</v>
      </c>
      <c r="C9" s="125" t="s">
        <v>40</v>
      </c>
      <c r="D9" s="125">
        <v>4.2</v>
      </c>
      <c r="E9" s="125" t="s">
        <v>151</v>
      </c>
      <c r="F9" s="128"/>
    </row>
    <row r="10" spans="2:6" ht="12.75">
      <c r="B10" s="456" t="s">
        <v>243</v>
      </c>
      <c r="C10" s="457"/>
      <c r="D10" s="137">
        <v>1803</v>
      </c>
      <c r="E10" s="137" t="s">
        <v>48</v>
      </c>
      <c r="F10" s="139"/>
    </row>
    <row r="11" spans="2:6" ht="12.75">
      <c r="B11" s="456" t="s">
        <v>244</v>
      </c>
      <c r="C11" s="457"/>
      <c r="D11" s="137">
        <v>1147</v>
      </c>
      <c r="E11" s="137" t="s">
        <v>191</v>
      </c>
      <c r="F11" s="139"/>
    </row>
    <row r="12" spans="2:6" ht="12.75">
      <c r="B12" s="121" t="s">
        <v>246</v>
      </c>
      <c r="C12" s="122" t="s">
        <v>245</v>
      </c>
      <c r="D12" s="122" t="s">
        <v>263</v>
      </c>
      <c r="E12" s="122"/>
      <c r="F12" s="130"/>
    </row>
    <row r="13" spans="2:6" ht="12.75">
      <c r="B13" s="192" t="s">
        <v>325</v>
      </c>
      <c r="C13" s="193" t="s">
        <v>343</v>
      </c>
      <c r="D13" s="122">
        <v>7</v>
      </c>
      <c r="E13" s="122"/>
      <c r="F13" s="130"/>
    </row>
    <row r="14" spans="2:6" ht="12.75">
      <c r="B14" s="456" t="s">
        <v>247</v>
      </c>
      <c r="C14" s="457"/>
      <c r="D14" s="137">
        <v>3</v>
      </c>
      <c r="E14" s="137" t="s">
        <v>423</v>
      </c>
      <c r="F14" s="139"/>
    </row>
    <row r="15" spans="2:6" ht="12.75">
      <c r="B15" s="456" t="s">
        <v>248</v>
      </c>
      <c r="C15" s="457"/>
      <c r="D15" s="137">
        <v>8</v>
      </c>
      <c r="E15" s="137" t="s">
        <v>47</v>
      </c>
      <c r="F15" s="139"/>
    </row>
    <row r="16" spans="2:6" ht="12.75">
      <c r="B16" s="121" t="s">
        <v>249</v>
      </c>
      <c r="C16" s="122" t="s">
        <v>21</v>
      </c>
      <c r="D16" s="149">
        <v>205</v>
      </c>
      <c r="E16" s="122"/>
      <c r="F16" s="130"/>
    </row>
    <row r="17" spans="2:6" ht="12.75">
      <c r="B17" s="124" t="s">
        <v>250</v>
      </c>
      <c r="C17" s="125" t="s">
        <v>40</v>
      </c>
      <c r="D17" s="149">
        <v>66</v>
      </c>
      <c r="E17" s="125"/>
      <c r="F17" s="128"/>
    </row>
    <row r="18" spans="2:6" ht="12.75">
      <c r="B18" s="121" t="s">
        <v>251</v>
      </c>
      <c r="C18" s="122" t="s">
        <v>21</v>
      </c>
      <c r="D18" s="122" t="s">
        <v>263</v>
      </c>
      <c r="E18" s="122"/>
      <c r="F18" s="123"/>
    </row>
    <row r="19" spans="2:6" ht="12.75">
      <c r="B19" s="121" t="s">
        <v>276</v>
      </c>
      <c r="C19" s="122" t="s">
        <v>337</v>
      </c>
      <c r="D19" s="122" t="s">
        <v>308</v>
      </c>
      <c r="E19" s="122" t="s">
        <v>338</v>
      </c>
      <c r="F19" s="123"/>
    </row>
    <row r="20" spans="2:6" ht="12.75">
      <c r="B20" s="124" t="s">
        <v>252</v>
      </c>
      <c r="C20" s="125" t="s">
        <v>40</v>
      </c>
      <c r="D20" s="125" t="s">
        <v>262</v>
      </c>
      <c r="E20" s="125"/>
      <c r="F20" s="126"/>
    </row>
    <row r="21" spans="2:6" ht="12.75">
      <c r="B21" s="124" t="s">
        <v>309</v>
      </c>
      <c r="C21" s="125" t="s">
        <v>193</v>
      </c>
      <c r="D21" s="125" t="s">
        <v>261</v>
      </c>
      <c r="E21" s="125" t="s">
        <v>329</v>
      </c>
      <c r="F21" s="126"/>
    </row>
    <row r="22" spans="2:6" ht="12.75">
      <c r="B22" s="458" t="s">
        <v>290</v>
      </c>
      <c r="C22" s="459"/>
      <c r="D22" s="148">
        <v>20</v>
      </c>
      <c r="E22" s="148" t="s">
        <v>49</v>
      </c>
      <c r="F22" s="150"/>
    </row>
    <row r="23" spans="2:6" ht="13.5" thickBot="1">
      <c r="B23" s="458" t="s">
        <v>289</v>
      </c>
      <c r="C23" s="459"/>
      <c r="D23" s="148">
        <v>29</v>
      </c>
      <c r="E23" s="148" t="s">
        <v>45</v>
      </c>
      <c r="F23" s="150"/>
    </row>
    <row r="24" spans="1:6" ht="13.5" thickBot="1">
      <c r="A24" s="141" t="s">
        <v>52</v>
      </c>
      <c r="B24" s="121" t="s">
        <v>254</v>
      </c>
      <c r="C24" s="122" t="s">
        <v>23</v>
      </c>
      <c r="D24" s="122">
        <v>229</v>
      </c>
      <c r="E24" s="122" t="s">
        <v>49</v>
      </c>
      <c r="F24" s="130"/>
    </row>
    <row r="25" spans="1:6" ht="12.75">
      <c r="A25" s="179"/>
      <c r="B25" s="121" t="s">
        <v>314</v>
      </c>
      <c r="C25" s="122" t="s">
        <v>23</v>
      </c>
      <c r="D25" s="122">
        <v>7.9</v>
      </c>
      <c r="E25" s="122" t="s">
        <v>49</v>
      </c>
      <c r="F25" s="130"/>
    </row>
    <row r="26" spans="2:6" ht="12.75">
      <c r="B26" s="121" t="s">
        <v>257</v>
      </c>
      <c r="C26" s="122" t="s">
        <v>21</v>
      </c>
      <c r="D26" s="149">
        <v>1512</v>
      </c>
      <c r="E26" s="122"/>
      <c r="F26" s="130"/>
    </row>
    <row r="27" spans="2:6" ht="12.75">
      <c r="B27" s="121" t="s">
        <v>277</v>
      </c>
      <c r="C27" s="122" t="s">
        <v>23</v>
      </c>
      <c r="D27" s="122">
        <v>18</v>
      </c>
      <c r="E27" s="122" t="s">
        <v>48</v>
      </c>
      <c r="F27" s="130"/>
    </row>
    <row r="28" spans="2:6" ht="12.75">
      <c r="B28" s="124" t="s">
        <v>255</v>
      </c>
      <c r="C28" s="125" t="s">
        <v>40</v>
      </c>
      <c r="D28" s="125">
        <v>169</v>
      </c>
      <c r="E28" s="125" t="s">
        <v>228</v>
      </c>
      <c r="F28" s="128"/>
    </row>
    <row r="29" spans="2:6" ht="12.75">
      <c r="B29" s="124" t="s">
        <v>315</v>
      </c>
      <c r="C29" s="125" t="s">
        <v>40</v>
      </c>
      <c r="D29" s="125">
        <v>5</v>
      </c>
      <c r="E29" s="125" t="s">
        <v>149</v>
      </c>
      <c r="F29" s="126"/>
    </row>
    <row r="30" spans="2:6" ht="12.75">
      <c r="B30" s="124" t="s">
        <v>256</v>
      </c>
      <c r="C30" s="125" t="s">
        <v>40</v>
      </c>
      <c r="D30" s="149">
        <v>1001</v>
      </c>
      <c r="E30" s="125"/>
      <c r="F30" s="128"/>
    </row>
    <row r="31" spans="2:6" ht="12.75">
      <c r="B31" s="124" t="s">
        <v>316</v>
      </c>
      <c r="C31" s="125" t="s">
        <v>40</v>
      </c>
      <c r="D31" s="125">
        <v>11</v>
      </c>
      <c r="E31" s="125" t="s">
        <v>228</v>
      </c>
      <c r="F31" s="128"/>
    </row>
    <row r="32" spans="2:6" ht="12.75">
      <c r="B32" s="456" t="s">
        <v>258</v>
      </c>
      <c r="C32" s="457"/>
      <c r="D32" s="137">
        <v>1832</v>
      </c>
      <c r="E32" s="137" t="s">
        <v>45</v>
      </c>
      <c r="F32" s="140"/>
    </row>
    <row r="33" spans="2:6" ht="12.75">
      <c r="B33" s="456" t="s">
        <v>259</v>
      </c>
      <c r="C33" s="457"/>
      <c r="D33" s="137">
        <v>1126</v>
      </c>
      <c r="E33" s="137" t="s">
        <v>191</v>
      </c>
      <c r="F33" s="140"/>
    </row>
    <row r="34" spans="2:6" ht="12.75">
      <c r="B34" s="121" t="s">
        <v>260</v>
      </c>
      <c r="C34" s="122" t="s">
        <v>23</v>
      </c>
      <c r="D34" s="122" t="s">
        <v>261</v>
      </c>
      <c r="E34" s="122"/>
      <c r="F34" s="130"/>
    </row>
    <row r="35" spans="2:6" ht="12.75">
      <c r="B35" s="192" t="s">
        <v>326</v>
      </c>
      <c r="C35" s="253" t="s">
        <v>352</v>
      </c>
      <c r="D35" s="122">
        <v>3</v>
      </c>
      <c r="E35" s="122"/>
      <c r="F35" s="130"/>
    </row>
    <row r="36" spans="2:6" ht="12.75">
      <c r="B36" s="456" t="s">
        <v>265</v>
      </c>
      <c r="C36" s="457"/>
      <c r="D36" s="137">
        <v>2</v>
      </c>
      <c r="E36" s="137" t="s">
        <v>49</v>
      </c>
      <c r="F36" s="140"/>
    </row>
    <row r="37" spans="2:6" ht="12.75">
      <c r="B37" s="456" t="s">
        <v>266</v>
      </c>
      <c r="C37" s="457"/>
      <c r="D37" s="137">
        <v>9</v>
      </c>
      <c r="E37" s="137" t="s">
        <v>47</v>
      </c>
      <c r="F37" s="140"/>
    </row>
    <row r="38" spans="2:6" ht="12.75">
      <c r="B38" s="121" t="s">
        <v>267</v>
      </c>
      <c r="C38" s="122" t="s">
        <v>21</v>
      </c>
      <c r="D38" s="149">
        <v>153</v>
      </c>
      <c r="E38" s="122"/>
      <c r="F38" s="130"/>
    </row>
    <row r="39" spans="2:6" ht="12.75">
      <c r="B39" s="124" t="s">
        <v>268</v>
      </c>
      <c r="C39" s="125" t="s">
        <v>40</v>
      </c>
      <c r="D39" s="149">
        <v>100</v>
      </c>
      <c r="E39" s="125"/>
      <c r="F39" s="128"/>
    </row>
    <row r="40" spans="2:6" ht="12.75">
      <c r="B40" s="121" t="s">
        <v>269</v>
      </c>
      <c r="C40" s="122" t="s">
        <v>21</v>
      </c>
      <c r="D40" s="122" t="s">
        <v>263</v>
      </c>
      <c r="E40" s="122"/>
      <c r="F40" s="130"/>
    </row>
    <row r="41" spans="2:6" ht="12.75">
      <c r="B41" s="124" t="s">
        <v>270</v>
      </c>
      <c r="C41" s="125" t="s">
        <v>40</v>
      </c>
      <c r="D41" s="125" t="s">
        <v>262</v>
      </c>
      <c r="E41" s="125"/>
      <c r="F41" s="126"/>
    </row>
    <row r="42" spans="2:6" ht="12.75">
      <c r="B42" s="460" t="s">
        <v>323</v>
      </c>
      <c r="C42" s="459"/>
      <c r="D42" s="148">
        <v>21</v>
      </c>
      <c r="E42" s="148" t="s">
        <v>48</v>
      </c>
      <c r="F42" s="142"/>
    </row>
    <row r="43" spans="2:6" ht="12.75">
      <c r="B43" s="460" t="s">
        <v>291</v>
      </c>
      <c r="C43" s="459"/>
      <c r="D43" s="148">
        <v>32</v>
      </c>
      <c r="E43" s="148" t="s">
        <v>45</v>
      </c>
      <c r="F43" s="142"/>
    </row>
    <row r="44" ht="13.5" thickBot="1"/>
    <row r="45" ht="15.75">
      <c r="B45" s="135" t="s">
        <v>274</v>
      </c>
    </row>
    <row r="46" spans="2:6" ht="12.75">
      <c r="B46" s="136" t="s">
        <v>271</v>
      </c>
      <c r="C46" s="125" t="s">
        <v>40</v>
      </c>
      <c r="D46" s="125" t="s">
        <v>262</v>
      </c>
      <c r="E46" s="125" t="s">
        <v>228</v>
      </c>
      <c r="F46" s="125"/>
    </row>
    <row r="47" spans="2:6" ht="12.75">
      <c r="B47" s="136" t="s">
        <v>272</v>
      </c>
      <c r="C47" s="125" t="s">
        <v>193</v>
      </c>
      <c r="D47" s="125" t="s">
        <v>264</v>
      </c>
      <c r="E47" s="125" t="s">
        <v>228</v>
      </c>
      <c r="F47" s="125"/>
    </row>
    <row r="48" spans="1:6" ht="12.75">
      <c r="A48" t="s">
        <v>317</v>
      </c>
      <c r="B48" s="461" t="s">
        <v>273</v>
      </c>
      <c r="C48" s="122" t="s">
        <v>44</v>
      </c>
      <c r="D48" s="461">
        <v>22</v>
      </c>
      <c r="E48" s="122" t="s">
        <v>151</v>
      </c>
      <c r="F48" s="122"/>
    </row>
    <row r="49" spans="1:6" ht="12.75">
      <c r="A49" t="s">
        <v>317</v>
      </c>
      <c r="B49" s="462"/>
      <c r="C49" s="122" t="s">
        <v>24</v>
      </c>
      <c r="D49" s="462"/>
      <c r="E49" s="122" t="s">
        <v>149</v>
      </c>
      <c r="F49" s="122"/>
    </row>
    <row r="50" spans="2:6" ht="12.75">
      <c r="B50" s="138" t="s">
        <v>275</v>
      </c>
      <c r="C50" s="122" t="s">
        <v>229</v>
      </c>
      <c r="D50" s="122">
        <v>4</v>
      </c>
      <c r="E50" s="122" t="s">
        <v>228</v>
      </c>
      <c r="F50" s="122"/>
    </row>
    <row r="51" spans="2:6" ht="12.75">
      <c r="B51" s="138" t="s">
        <v>313</v>
      </c>
      <c r="C51" s="122" t="s">
        <v>229</v>
      </c>
      <c r="D51" s="122">
        <v>5</v>
      </c>
      <c r="E51" s="122" t="s">
        <v>228</v>
      </c>
      <c r="F51" s="122"/>
    </row>
    <row r="52" spans="1:6" ht="12.75">
      <c r="A52" t="s">
        <v>317</v>
      </c>
      <c r="B52" s="138" t="s">
        <v>276</v>
      </c>
      <c r="C52" s="122" t="s">
        <v>44</v>
      </c>
      <c r="D52" s="122" t="s">
        <v>349</v>
      </c>
      <c r="E52" s="122" t="s">
        <v>228</v>
      </c>
      <c r="F52" s="122"/>
    </row>
    <row r="53" spans="1:6" ht="12.75">
      <c r="A53" t="s">
        <v>317</v>
      </c>
      <c r="B53" s="136" t="s">
        <v>277</v>
      </c>
      <c r="C53" s="125" t="s">
        <v>40</v>
      </c>
      <c r="D53" s="125" t="s">
        <v>321</v>
      </c>
      <c r="E53" s="125" t="s">
        <v>228</v>
      </c>
      <c r="F53" s="125"/>
    </row>
    <row r="54" spans="1:6" ht="12.75">
      <c r="A54" t="s">
        <v>317</v>
      </c>
      <c r="B54" s="138" t="s">
        <v>281</v>
      </c>
      <c r="C54" s="122" t="s">
        <v>23</v>
      </c>
      <c r="D54" s="122">
        <v>22</v>
      </c>
      <c r="E54" s="122" t="s">
        <v>49</v>
      </c>
      <c r="F54" s="122"/>
    </row>
    <row r="55" spans="2:6" ht="12.75">
      <c r="B55" s="138" t="s">
        <v>285</v>
      </c>
      <c r="C55" s="122" t="s">
        <v>44</v>
      </c>
      <c r="D55" s="122">
        <v>9</v>
      </c>
      <c r="E55" s="122" t="s">
        <v>228</v>
      </c>
      <c r="F55" s="122"/>
    </row>
    <row r="56" spans="2:6" ht="12.75">
      <c r="B56" s="143" t="s">
        <v>282</v>
      </c>
      <c r="C56" s="420">
        <v>41780</v>
      </c>
      <c r="D56" s="144" t="s">
        <v>422</v>
      </c>
      <c r="E56" s="144" t="s">
        <v>228</v>
      </c>
      <c r="F56" s="144"/>
    </row>
    <row r="57" spans="2:6" ht="12.75">
      <c r="B57" s="143" t="s">
        <v>286</v>
      </c>
      <c r="C57" s="143" t="s">
        <v>284</v>
      </c>
      <c r="D57" s="144" t="s">
        <v>283</v>
      </c>
      <c r="E57" s="144" t="s">
        <v>228</v>
      </c>
      <c r="F57" s="144"/>
    </row>
    <row r="58" spans="2:6" ht="12.75">
      <c r="B58" s="143" t="s">
        <v>353</v>
      </c>
      <c r="C58" s="144" t="s">
        <v>351</v>
      </c>
      <c r="D58" s="254" t="s">
        <v>356</v>
      </c>
      <c r="E58" s="144" t="s">
        <v>228</v>
      </c>
      <c r="F58" s="144" t="s">
        <v>355</v>
      </c>
    </row>
    <row r="59" spans="2:6" ht="12.75">
      <c r="B59" s="143" t="s">
        <v>354</v>
      </c>
      <c r="C59" s="144" t="s">
        <v>351</v>
      </c>
      <c r="D59" s="254" t="s">
        <v>356</v>
      </c>
      <c r="E59" s="144" t="s">
        <v>228</v>
      </c>
      <c r="F59" s="144" t="s">
        <v>355</v>
      </c>
    </row>
    <row r="60" spans="5:6" ht="12.75">
      <c r="E60" s="1"/>
      <c r="F60" s="1"/>
    </row>
    <row r="61" spans="2:6" ht="12.75">
      <c r="B61" s="143" t="s">
        <v>292</v>
      </c>
      <c r="C61" s="144" t="s">
        <v>293</v>
      </c>
      <c r="D61" s="144" t="s">
        <v>373</v>
      </c>
      <c r="E61" s="144"/>
      <c r="F61" s="144"/>
    </row>
    <row r="62" spans="5:6" ht="12.75">
      <c r="E62" s="1"/>
      <c r="F62" s="1"/>
    </row>
    <row r="63" spans="2:6" ht="12.75">
      <c r="B63" s="148" t="s">
        <v>280</v>
      </c>
      <c r="C63" s="148" t="s">
        <v>294</v>
      </c>
      <c r="D63" s="148" t="s">
        <v>295</v>
      </c>
      <c r="E63" s="148" t="s">
        <v>191</v>
      </c>
      <c r="F63" s="148"/>
    </row>
    <row r="64" spans="2:6" ht="12.75">
      <c r="B64" s="148" t="s">
        <v>279</v>
      </c>
      <c r="C64" s="148" t="s">
        <v>206</v>
      </c>
      <c r="D64" s="148" t="s">
        <v>278</v>
      </c>
      <c r="E64" s="148" t="s">
        <v>228</v>
      </c>
      <c r="F64" s="148"/>
    </row>
    <row r="65" spans="2:6" ht="12.75">
      <c r="B65" s="148" t="s">
        <v>365</v>
      </c>
      <c r="C65" s="148" t="s">
        <v>40</v>
      </c>
      <c r="D65" s="148" t="s">
        <v>372</v>
      </c>
      <c r="E65" s="148" t="s">
        <v>357</v>
      </c>
      <c r="F65" s="148"/>
    </row>
    <row r="66" spans="2:6" ht="12.75">
      <c r="B66" s="148" t="s">
        <v>380</v>
      </c>
      <c r="C66" s="148" t="s">
        <v>351</v>
      </c>
      <c r="D66" s="148" t="s">
        <v>381</v>
      </c>
      <c r="E66" s="148" t="s">
        <v>357</v>
      </c>
      <c r="F66" s="148"/>
    </row>
  </sheetData>
  <sheetProtection/>
  <mergeCells count="14">
    <mergeCell ref="B42:C42"/>
    <mergeCell ref="B43:C43"/>
    <mergeCell ref="B36:C36"/>
    <mergeCell ref="B37:C37"/>
    <mergeCell ref="B48:B49"/>
    <mergeCell ref="D48:D49"/>
    <mergeCell ref="B14:C14"/>
    <mergeCell ref="B15:C15"/>
    <mergeCell ref="B10:C10"/>
    <mergeCell ref="B11:C11"/>
    <mergeCell ref="B32:C32"/>
    <mergeCell ref="B33:C33"/>
    <mergeCell ref="B22:C22"/>
    <mergeCell ref="B23:C23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0"/>
  <sheetViews>
    <sheetView zoomScalePageLayoutView="0" workbookViewId="0" topLeftCell="A40">
      <selection activeCell="B45" sqref="B45:E55"/>
    </sheetView>
  </sheetViews>
  <sheetFormatPr defaultColWidth="9.00390625" defaultRowHeight="12.75"/>
  <cols>
    <col min="2" max="2" width="9.625" style="0" bestFit="1" customWidth="1"/>
    <col min="3" max="3" width="20.25390625" style="0" customWidth="1"/>
    <col min="4" max="4" width="6.25390625" style="0" customWidth="1"/>
    <col min="5" max="5" width="23.00390625" style="0" bestFit="1" customWidth="1"/>
    <col min="6" max="6" width="7.75390625" style="0" bestFit="1" customWidth="1"/>
    <col min="7" max="7" width="17.125" style="0" customWidth="1"/>
    <col min="8" max="8" width="5.875" style="0" bestFit="1" customWidth="1"/>
  </cols>
  <sheetData>
    <row r="1" ht="13.5" thickBot="1"/>
    <row r="2" spans="3:4" ht="13.5" thickBot="1">
      <c r="C2" s="162" t="s">
        <v>303</v>
      </c>
      <c r="D2" s="163"/>
    </row>
    <row r="3" ht="13.5" thickBot="1"/>
    <row r="4" spans="1:8" ht="13.5" thickBot="1">
      <c r="A4" s="180" t="s">
        <v>307</v>
      </c>
      <c r="B4" s="203" t="s">
        <v>138</v>
      </c>
      <c r="C4" s="204" t="s">
        <v>296</v>
      </c>
      <c r="D4" s="205" t="s">
        <v>52</v>
      </c>
      <c r="E4" s="205" t="s">
        <v>297</v>
      </c>
      <c r="F4" s="205" t="s">
        <v>299</v>
      </c>
      <c r="G4" s="205" t="s">
        <v>298</v>
      </c>
      <c r="H4" s="206" t="s">
        <v>300</v>
      </c>
    </row>
    <row r="5" spans="2:8" ht="12.75">
      <c r="B5" s="155" t="s">
        <v>45</v>
      </c>
      <c r="C5" s="170" t="s">
        <v>21</v>
      </c>
      <c r="D5" s="71">
        <v>190</v>
      </c>
      <c r="E5" s="71" t="s">
        <v>322</v>
      </c>
      <c r="F5" s="71">
        <v>6.5</v>
      </c>
      <c r="G5" s="71" t="s">
        <v>322</v>
      </c>
      <c r="H5" s="169">
        <v>8</v>
      </c>
    </row>
    <row r="6" spans="2:8" ht="12.75">
      <c r="B6" s="156" t="s">
        <v>46</v>
      </c>
      <c r="C6" s="68" t="s">
        <v>21</v>
      </c>
      <c r="D6" s="4">
        <v>130</v>
      </c>
      <c r="E6" s="4" t="s">
        <v>24</v>
      </c>
      <c r="F6" s="168">
        <v>7</v>
      </c>
      <c r="G6" s="4" t="s">
        <v>24</v>
      </c>
      <c r="H6" s="129">
        <v>7</v>
      </c>
    </row>
    <row r="7" spans="2:8" ht="12.75">
      <c r="B7" s="156" t="s">
        <v>47</v>
      </c>
      <c r="C7" s="68" t="s">
        <v>29</v>
      </c>
      <c r="D7" s="4">
        <v>188</v>
      </c>
      <c r="E7" s="4" t="s">
        <v>21</v>
      </c>
      <c r="F7" s="4">
        <v>6.2</v>
      </c>
      <c r="G7" s="4" t="s">
        <v>21</v>
      </c>
      <c r="H7" s="129">
        <v>11</v>
      </c>
    </row>
    <row r="8" spans="2:8" ht="12.75">
      <c r="B8" s="156" t="s">
        <v>48</v>
      </c>
      <c r="C8" s="68" t="s">
        <v>23</v>
      </c>
      <c r="D8" s="4">
        <v>218</v>
      </c>
      <c r="E8" s="4" t="s">
        <v>23</v>
      </c>
      <c r="F8" s="4">
        <v>6.6</v>
      </c>
      <c r="G8" s="172" t="s">
        <v>23</v>
      </c>
      <c r="H8" s="129">
        <v>18</v>
      </c>
    </row>
    <row r="9" spans="2:8" ht="12.75">
      <c r="B9" s="439" t="s">
        <v>49</v>
      </c>
      <c r="C9" s="440" t="s">
        <v>23</v>
      </c>
      <c r="D9" s="154">
        <v>229</v>
      </c>
      <c r="E9" s="9" t="s">
        <v>23</v>
      </c>
      <c r="F9" s="9">
        <v>7.9</v>
      </c>
      <c r="G9" s="4" t="s">
        <v>23</v>
      </c>
      <c r="H9" s="129">
        <v>15</v>
      </c>
    </row>
    <row r="10" spans="2:8" ht="12.75">
      <c r="B10" s="156" t="s">
        <v>149</v>
      </c>
      <c r="C10" s="68" t="s">
        <v>21</v>
      </c>
      <c r="D10" s="4">
        <v>146</v>
      </c>
      <c r="E10" s="4" t="s">
        <v>24</v>
      </c>
      <c r="F10" s="4">
        <v>6.7</v>
      </c>
      <c r="G10" s="4" t="s">
        <v>24</v>
      </c>
      <c r="H10" s="129">
        <v>7</v>
      </c>
    </row>
    <row r="11" spans="2:8" ht="12.75">
      <c r="B11" s="156" t="s">
        <v>151</v>
      </c>
      <c r="C11" s="68" t="s">
        <v>23</v>
      </c>
      <c r="D11" s="4">
        <v>162</v>
      </c>
      <c r="E11" s="4" t="s">
        <v>28</v>
      </c>
      <c r="F11" s="4">
        <v>7</v>
      </c>
      <c r="G11" s="4" t="s">
        <v>28</v>
      </c>
      <c r="H11" s="129">
        <v>10</v>
      </c>
    </row>
    <row r="12" spans="2:8" s="268" customFormat="1" ht="12.75">
      <c r="B12" s="294" t="s">
        <v>191</v>
      </c>
      <c r="C12" s="63" t="s">
        <v>21</v>
      </c>
      <c r="D12" s="172">
        <v>133</v>
      </c>
      <c r="E12" s="172" t="s">
        <v>26</v>
      </c>
      <c r="F12" s="172">
        <v>5.2</v>
      </c>
      <c r="G12" s="172" t="s">
        <v>28</v>
      </c>
      <c r="H12" s="269">
        <v>10</v>
      </c>
    </row>
    <row r="13" spans="2:8" s="268" customFormat="1" ht="13.5" thickBot="1">
      <c r="B13" s="157" t="s">
        <v>228</v>
      </c>
      <c r="C13" s="255" t="s">
        <v>44</v>
      </c>
      <c r="D13" s="256">
        <v>204</v>
      </c>
      <c r="E13" s="256" t="s">
        <v>236</v>
      </c>
      <c r="F13" s="431">
        <v>7.9</v>
      </c>
      <c r="G13" s="256" t="s">
        <v>40</v>
      </c>
      <c r="H13" s="257">
        <v>11</v>
      </c>
    </row>
    <row r="14" spans="2:8" ht="13.5" thickBot="1">
      <c r="B14" s="436" t="s">
        <v>357</v>
      </c>
      <c r="C14" s="437" t="s">
        <v>44</v>
      </c>
      <c r="D14" s="431">
        <v>224</v>
      </c>
      <c r="E14" s="260" t="s">
        <v>44</v>
      </c>
      <c r="F14" s="175">
        <v>8</v>
      </c>
      <c r="G14" s="260" t="s">
        <v>44</v>
      </c>
      <c r="H14" s="441">
        <v>19</v>
      </c>
    </row>
    <row r="16" ht="13.5" thickBot="1"/>
    <row r="17" spans="1:8" ht="13.5" thickBot="1">
      <c r="A17" s="178" t="s">
        <v>302</v>
      </c>
      <c r="B17" s="164" t="s">
        <v>138</v>
      </c>
      <c r="C17" s="165" t="s">
        <v>296</v>
      </c>
      <c r="D17" s="166" t="s">
        <v>52</v>
      </c>
      <c r="E17" s="166" t="s">
        <v>297</v>
      </c>
      <c r="F17" s="166" t="s">
        <v>299</v>
      </c>
      <c r="G17" s="166" t="s">
        <v>298</v>
      </c>
      <c r="H17" s="167" t="s">
        <v>300</v>
      </c>
    </row>
    <row r="18" spans="2:8" ht="12.75">
      <c r="B18" s="155" t="s">
        <v>45</v>
      </c>
      <c r="C18" s="170" t="s">
        <v>128</v>
      </c>
      <c r="D18" s="71">
        <v>33</v>
      </c>
      <c r="E18" s="170" t="s">
        <v>128</v>
      </c>
      <c r="F18" s="71">
        <v>0.3</v>
      </c>
      <c r="G18" s="71"/>
      <c r="H18" s="169">
        <v>0</v>
      </c>
    </row>
    <row r="19" spans="2:8" ht="12.75">
      <c r="B19" s="156" t="s">
        <v>46</v>
      </c>
      <c r="C19" s="68" t="s">
        <v>40</v>
      </c>
      <c r="D19" s="4">
        <v>20</v>
      </c>
      <c r="E19" s="4" t="s">
        <v>40</v>
      </c>
      <c r="F19" s="4">
        <v>0.2</v>
      </c>
      <c r="G19" s="4"/>
      <c r="H19" s="129">
        <v>0</v>
      </c>
    </row>
    <row r="20" spans="2:8" ht="12.75">
      <c r="B20" s="156" t="s">
        <v>47</v>
      </c>
      <c r="C20" s="63" t="s">
        <v>40</v>
      </c>
      <c r="D20" s="9">
        <v>134</v>
      </c>
      <c r="E20" s="4" t="s">
        <v>40</v>
      </c>
      <c r="F20" s="4">
        <v>4.5</v>
      </c>
      <c r="G20" s="4" t="s">
        <v>40</v>
      </c>
      <c r="H20" s="129">
        <v>5</v>
      </c>
    </row>
    <row r="21" spans="2:8" ht="12.75">
      <c r="B21" s="156" t="s">
        <v>48</v>
      </c>
      <c r="C21" s="68" t="s">
        <v>40</v>
      </c>
      <c r="D21" s="4">
        <v>131</v>
      </c>
      <c r="E21" s="172" t="s">
        <v>40</v>
      </c>
      <c r="F21" s="9">
        <v>4.9</v>
      </c>
      <c r="G21" s="4" t="s">
        <v>40</v>
      </c>
      <c r="H21" s="129">
        <v>3</v>
      </c>
    </row>
    <row r="22" spans="2:8" ht="12.75">
      <c r="B22" s="156" t="s">
        <v>49</v>
      </c>
      <c r="C22" s="68" t="s">
        <v>40</v>
      </c>
      <c r="D22" s="4">
        <v>29</v>
      </c>
      <c r="E22" s="4" t="s">
        <v>40</v>
      </c>
      <c r="F22" s="4">
        <v>0.3</v>
      </c>
      <c r="G22" s="4"/>
      <c r="H22" s="129">
        <v>0</v>
      </c>
    </row>
    <row r="23" spans="2:8" ht="12.75">
      <c r="B23" s="156" t="s">
        <v>149</v>
      </c>
      <c r="C23" s="68" t="s">
        <v>40</v>
      </c>
      <c r="D23" s="4">
        <v>120</v>
      </c>
      <c r="E23" s="172" t="s">
        <v>40</v>
      </c>
      <c r="F23" s="9">
        <v>5</v>
      </c>
      <c r="G23" s="4" t="s">
        <v>40</v>
      </c>
      <c r="H23" s="129">
        <v>1</v>
      </c>
    </row>
    <row r="24" spans="2:8" ht="12.75">
      <c r="B24" s="156" t="s">
        <v>151</v>
      </c>
      <c r="C24" s="68" t="s">
        <v>40</v>
      </c>
      <c r="D24" s="4">
        <v>122</v>
      </c>
      <c r="E24" s="4" t="s">
        <v>40</v>
      </c>
      <c r="F24" s="4">
        <v>4.7</v>
      </c>
      <c r="G24" s="4" t="s">
        <v>40</v>
      </c>
      <c r="H24" s="129">
        <v>1</v>
      </c>
    </row>
    <row r="25" spans="2:8" ht="15" customHeight="1">
      <c r="B25" s="156" t="s">
        <v>191</v>
      </c>
      <c r="C25" s="68" t="s">
        <v>40</v>
      </c>
      <c r="D25" s="4">
        <v>97</v>
      </c>
      <c r="E25" s="4" t="s">
        <v>40</v>
      </c>
      <c r="F25" s="4">
        <v>4.2</v>
      </c>
      <c r="G25" s="4" t="s">
        <v>40</v>
      </c>
      <c r="H25" s="129">
        <v>5</v>
      </c>
    </row>
    <row r="26" spans="2:8" ht="15" customHeight="1" thickBot="1">
      <c r="B26" s="157" t="s">
        <v>228</v>
      </c>
      <c r="C26" s="434" t="s">
        <v>40</v>
      </c>
      <c r="D26" s="402">
        <v>169</v>
      </c>
      <c r="E26" s="175" t="s">
        <v>40</v>
      </c>
      <c r="F26" s="175">
        <v>7</v>
      </c>
      <c r="G26" s="175" t="s">
        <v>40</v>
      </c>
      <c r="H26" s="176">
        <v>11</v>
      </c>
    </row>
    <row r="27" spans="2:8" ht="13.5" thickBot="1">
      <c r="B27" s="430" t="s">
        <v>357</v>
      </c>
      <c r="C27" s="442" t="s">
        <v>40</v>
      </c>
      <c r="D27" s="175">
        <v>175</v>
      </c>
      <c r="E27" s="402" t="s">
        <v>40</v>
      </c>
      <c r="F27" s="402">
        <v>5.8</v>
      </c>
      <c r="G27" s="402" t="s">
        <v>40</v>
      </c>
      <c r="H27" s="432">
        <v>7</v>
      </c>
    </row>
    <row r="31" spans="1:3" ht="12.75">
      <c r="A31" s="230" t="s">
        <v>334</v>
      </c>
      <c r="B31" s="230"/>
      <c r="C31" s="230"/>
    </row>
    <row r="32" spans="1:5" ht="12.75">
      <c r="A32" s="229" t="s">
        <v>333</v>
      </c>
      <c r="B32" s="202" t="s">
        <v>331</v>
      </c>
      <c r="C32" s="202" t="s">
        <v>0</v>
      </c>
      <c r="D32" s="202" t="s">
        <v>52</v>
      </c>
      <c r="E32" s="202" t="s">
        <v>138</v>
      </c>
    </row>
    <row r="33" spans="2:5" ht="12.75">
      <c r="B33" s="231" t="s">
        <v>1</v>
      </c>
      <c r="C33" s="231" t="s">
        <v>23</v>
      </c>
      <c r="D33" s="231">
        <v>229</v>
      </c>
      <c r="E33" s="231" t="s">
        <v>49</v>
      </c>
    </row>
    <row r="34" spans="2:5" ht="12.75">
      <c r="B34" s="312" t="s">
        <v>2</v>
      </c>
      <c r="C34" s="312" t="s">
        <v>44</v>
      </c>
      <c r="D34" s="312">
        <v>224</v>
      </c>
      <c r="E34" s="312" t="s">
        <v>357</v>
      </c>
    </row>
    <row r="35" spans="2:5" ht="12.75">
      <c r="B35" s="2" t="s">
        <v>3</v>
      </c>
      <c r="C35" s="4" t="s">
        <v>23</v>
      </c>
      <c r="D35" s="4">
        <v>218</v>
      </c>
      <c r="E35" s="4" t="s">
        <v>48</v>
      </c>
    </row>
    <row r="36" spans="2:12" ht="12.75">
      <c r="B36" s="2" t="s">
        <v>4</v>
      </c>
      <c r="C36" s="2" t="s">
        <v>44</v>
      </c>
      <c r="D36" s="2">
        <v>204</v>
      </c>
      <c r="E36" s="2" t="s">
        <v>228</v>
      </c>
      <c r="I36" s="251"/>
      <c r="J36" s="251"/>
      <c r="K36" s="251"/>
      <c r="L36" s="378"/>
    </row>
    <row r="37" spans="2:5" ht="12.75">
      <c r="B37" s="4" t="s">
        <v>5</v>
      </c>
      <c r="C37" s="4" t="s">
        <v>30</v>
      </c>
      <c r="D37" s="4">
        <v>200</v>
      </c>
      <c r="E37" s="4" t="s">
        <v>49</v>
      </c>
    </row>
    <row r="38" spans="2:5" ht="12.75">
      <c r="B38" s="2" t="s">
        <v>6</v>
      </c>
      <c r="C38" s="4" t="s">
        <v>21</v>
      </c>
      <c r="D38" s="4">
        <v>193</v>
      </c>
      <c r="E38" s="4" t="s">
        <v>48</v>
      </c>
    </row>
    <row r="39" spans="2:5" ht="12.75">
      <c r="B39" s="4" t="s">
        <v>7</v>
      </c>
      <c r="C39" s="4" t="s">
        <v>21</v>
      </c>
      <c r="D39" s="4">
        <v>190</v>
      </c>
      <c r="E39" s="4" t="s">
        <v>45</v>
      </c>
    </row>
    <row r="40" spans="2:5" ht="12.75">
      <c r="B40" s="2" t="s">
        <v>8</v>
      </c>
      <c r="C40" s="4" t="s">
        <v>29</v>
      </c>
      <c r="D40" s="4">
        <v>188</v>
      </c>
      <c r="E40" s="4" t="s">
        <v>47</v>
      </c>
    </row>
    <row r="41" spans="2:5" ht="12.75">
      <c r="B41" s="2" t="s">
        <v>9</v>
      </c>
      <c r="C41" s="4" t="s">
        <v>21</v>
      </c>
      <c r="D41" s="4">
        <v>186</v>
      </c>
      <c r="E41" s="4" t="s">
        <v>47</v>
      </c>
    </row>
    <row r="42" spans="2:5" ht="12.75">
      <c r="B42" s="4" t="s">
        <v>10</v>
      </c>
      <c r="C42" s="2" t="s">
        <v>207</v>
      </c>
      <c r="D42" s="2">
        <v>181</v>
      </c>
      <c r="E42" s="2" t="s">
        <v>228</v>
      </c>
    </row>
    <row r="43" spans="2:5" ht="12.75">
      <c r="B43" s="232"/>
      <c r="C43" s="232"/>
      <c r="D43" s="232"/>
      <c r="E43" s="232"/>
    </row>
    <row r="45" spans="1:5" ht="12.75">
      <c r="A45" s="228" t="s">
        <v>302</v>
      </c>
      <c r="B45" s="207" t="s">
        <v>331</v>
      </c>
      <c r="C45" s="207" t="s">
        <v>335</v>
      </c>
      <c r="D45" s="207" t="s">
        <v>52</v>
      </c>
      <c r="E45" s="207" t="s">
        <v>138</v>
      </c>
    </row>
    <row r="46" spans="2:11" ht="12.75">
      <c r="B46" s="310" t="s">
        <v>1</v>
      </c>
      <c r="C46" s="310" t="s">
        <v>40</v>
      </c>
      <c r="D46" s="310">
        <v>175</v>
      </c>
      <c r="E46" s="310" t="s">
        <v>357</v>
      </c>
      <c r="F46" s="251"/>
      <c r="I46" s="251"/>
      <c r="J46" s="251"/>
      <c r="K46" s="251"/>
    </row>
    <row r="47" spans="2:7" ht="12.75">
      <c r="B47" s="2" t="s">
        <v>2</v>
      </c>
      <c r="C47" s="2" t="s">
        <v>40</v>
      </c>
      <c r="D47" s="2">
        <v>169</v>
      </c>
      <c r="E47" s="2" t="s">
        <v>228</v>
      </c>
      <c r="F47" s="251"/>
      <c r="G47" s="328"/>
    </row>
    <row r="48" spans="2:7" ht="12.75">
      <c r="B48" s="2" t="s">
        <v>3</v>
      </c>
      <c r="C48" s="2" t="s">
        <v>40</v>
      </c>
      <c r="D48" s="2">
        <v>134</v>
      </c>
      <c r="E48" s="2" t="s">
        <v>47</v>
      </c>
      <c r="F48" s="251"/>
      <c r="G48" s="328"/>
    </row>
    <row r="49" spans="2:6" ht="12.75">
      <c r="B49" s="2" t="s">
        <v>4</v>
      </c>
      <c r="C49" s="2" t="s">
        <v>40</v>
      </c>
      <c r="D49" s="2">
        <v>131</v>
      </c>
      <c r="E49" s="2" t="s">
        <v>48</v>
      </c>
      <c r="F49" s="311"/>
    </row>
    <row r="50" spans="2:6" ht="12.75">
      <c r="B50" s="2" t="s">
        <v>5</v>
      </c>
      <c r="C50" s="2" t="s">
        <v>193</v>
      </c>
      <c r="D50" s="2">
        <v>127</v>
      </c>
      <c r="E50" s="2" t="s">
        <v>357</v>
      </c>
      <c r="F50" s="251"/>
    </row>
    <row r="51" spans="2:6" ht="12.75">
      <c r="B51" s="2" t="s">
        <v>6</v>
      </c>
      <c r="C51" s="2" t="s">
        <v>40</v>
      </c>
      <c r="D51" s="2">
        <v>122</v>
      </c>
      <c r="E51" s="2" t="s">
        <v>151</v>
      </c>
      <c r="F51" s="311"/>
    </row>
    <row r="52" spans="2:6" ht="12.75">
      <c r="B52" s="2" t="s">
        <v>7</v>
      </c>
      <c r="C52" s="2" t="s">
        <v>40</v>
      </c>
      <c r="D52" s="2">
        <v>120</v>
      </c>
      <c r="E52" s="2" t="s">
        <v>149</v>
      </c>
      <c r="F52" s="251"/>
    </row>
    <row r="53" spans="2:7" ht="12.75">
      <c r="B53" s="2" t="s">
        <v>8</v>
      </c>
      <c r="C53" s="2" t="s">
        <v>193</v>
      </c>
      <c r="D53" s="2">
        <v>106</v>
      </c>
      <c r="E53" s="2" t="s">
        <v>228</v>
      </c>
      <c r="F53" s="251"/>
      <c r="G53" s="328"/>
    </row>
    <row r="54" spans="2:6" ht="12.75">
      <c r="B54" s="2" t="s">
        <v>9</v>
      </c>
      <c r="C54" s="2" t="s">
        <v>40</v>
      </c>
      <c r="D54" s="2">
        <v>97</v>
      </c>
      <c r="E54" s="2" t="s">
        <v>191</v>
      </c>
      <c r="F54" s="311"/>
    </row>
    <row r="55" spans="2:6" ht="12.75">
      <c r="B55" s="2" t="s">
        <v>10</v>
      </c>
      <c r="C55" s="2" t="s">
        <v>230</v>
      </c>
      <c r="D55" s="2">
        <v>54</v>
      </c>
      <c r="E55" s="2" t="s">
        <v>357</v>
      </c>
      <c r="F55" s="311"/>
    </row>
    <row r="56" spans="2:6" ht="12.75">
      <c r="B56" s="2"/>
      <c r="C56" s="2"/>
      <c r="D56" s="2"/>
      <c r="E56" s="2"/>
      <c r="F56" s="311"/>
    </row>
    <row r="60" spans="2:6" ht="12.75">
      <c r="B60" s="251"/>
      <c r="C60" s="251"/>
      <c r="D60" s="251"/>
      <c r="E60" s="251"/>
      <c r="F60" s="328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39">
      <selection activeCell="B43" sqref="B43:E53"/>
    </sheetView>
  </sheetViews>
  <sheetFormatPr defaultColWidth="9.00390625" defaultRowHeight="12.75"/>
  <cols>
    <col min="2" max="2" width="9.625" style="0" bestFit="1" customWidth="1"/>
    <col min="3" max="3" width="23.625" style="0" bestFit="1" customWidth="1"/>
    <col min="4" max="4" width="5.625" style="0" bestFit="1" customWidth="1"/>
    <col min="5" max="5" width="23.00390625" style="0" bestFit="1" customWidth="1"/>
    <col min="6" max="6" width="7.75390625" style="0" bestFit="1" customWidth="1"/>
    <col min="7" max="7" width="17.125" style="0" customWidth="1"/>
    <col min="8" max="8" width="6.125" style="0" bestFit="1" customWidth="1"/>
    <col min="9" max="9" width="11.00390625" style="0" bestFit="1" customWidth="1"/>
  </cols>
  <sheetData>
    <row r="1" spans="3:4" ht="13.5" thickBot="1">
      <c r="C1" s="463" t="s">
        <v>304</v>
      </c>
      <c r="D1" s="464"/>
    </row>
    <row r="2" ht="13.5" thickBot="1"/>
    <row r="3" spans="1:8" ht="13.5" thickBot="1">
      <c r="A3" s="177" t="s">
        <v>307</v>
      </c>
      <c r="B3" s="158" t="s">
        <v>138</v>
      </c>
      <c r="C3" s="159" t="s">
        <v>301</v>
      </c>
      <c r="D3" s="160" t="s">
        <v>51</v>
      </c>
      <c r="E3" s="160" t="s">
        <v>305</v>
      </c>
      <c r="F3" s="160" t="s">
        <v>299</v>
      </c>
      <c r="G3" s="160" t="s">
        <v>306</v>
      </c>
      <c r="H3" s="161" t="s">
        <v>300</v>
      </c>
    </row>
    <row r="4" spans="2:8" ht="12.75">
      <c r="B4" s="155" t="s">
        <v>45</v>
      </c>
      <c r="C4" s="170" t="s">
        <v>21</v>
      </c>
      <c r="D4" s="71">
        <v>244</v>
      </c>
      <c r="E4" s="71" t="s">
        <v>92</v>
      </c>
      <c r="F4" s="71">
        <v>8.5</v>
      </c>
      <c r="G4" s="71" t="s">
        <v>92</v>
      </c>
      <c r="H4" s="169">
        <v>13</v>
      </c>
    </row>
    <row r="5" spans="2:8" ht="12.75">
      <c r="B5" s="156" t="s">
        <v>46</v>
      </c>
      <c r="C5" s="68" t="s">
        <v>21</v>
      </c>
      <c r="D5" s="4">
        <v>233</v>
      </c>
      <c r="E5" s="4" t="s">
        <v>21</v>
      </c>
      <c r="F5" s="168">
        <v>9.7</v>
      </c>
      <c r="G5" s="4" t="s">
        <v>21</v>
      </c>
      <c r="H5" s="129">
        <v>10</v>
      </c>
    </row>
    <row r="6" spans="2:8" ht="12.75">
      <c r="B6" s="156" t="s">
        <v>47</v>
      </c>
      <c r="C6" s="68" t="s">
        <v>29</v>
      </c>
      <c r="D6" s="4">
        <v>215</v>
      </c>
      <c r="E6" s="4" t="s">
        <v>25</v>
      </c>
      <c r="F6" s="4">
        <v>6.7</v>
      </c>
      <c r="G6" s="4" t="s">
        <v>92</v>
      </c>
      <c r="H6" s="129">
        <v>9</v>
      </c>
    </row>
    <row r="7" spans="2:8" ht="12.75">
      <c r="B7" s="156" t="s">
        <v>48</v>
      </c>
      <c r="C7" s="63" t="s">
        <v>21</v>
      </c>
      <c r="D7" s="9">
        <v>268</v>
      </c>
      <c r="E7" s="4" t="s">
        <v>24</v>
      </c>
      <c r="F7" s="4">
        <v>8.5</v>
      </c>
      <c r="G7" s="4" t="s">
        <v>24</v>
      </c>
      <c r="H7" s="129">
        <v>12</v>
      </c>
    </row>
    <row r="8" spans="2:8" ht="12.75">
      <c r="B8" s="156" t="s">
        <v>49</v>
      </c>
      <c r="C8" s="68" t="s">
        <v>21</v>
      </c>
      <c r="D8" s="4">
        <v>233</v>
      </c>
      <c r="E8" s="4" t="s">
        <v>21</v>
      </c>
      <c r="F8" s="4">
        <v>8.7</v>
      </c>
      <c r="G8" s="4" t="s">
        <v>21</v>
      </c>
      <c r="H8" s="129">
        <v>10</v>
      </c>
    </row>
    <row r="9" spans="2:8" ht="12.75">
      <c r="B9" s="156" t="s">
        <v>149</v>
      </c>
      <c r="C9" s="68" t="s">
        <v>24</v>
      </c>
      <c r="D9" s="4">
        <v>221</v>
      </c>
      <c r="E9" s="172" t="s">
        <v>24</v>
      </c>
      <c r="F9" s="9">
        <v>11.1</v>
      </c>
      <c r="G9" s="172" t="s">
        <v>24</v>
      </c>
      <c r="H9" s="173">
        <v>14</v>
      </c>
    </row>
    <row r="10" spans="2:8" ht="12.75">
      <c r="B10" s="156" t="s">
        <v>151</v>
      </c>
      <c r="C10" s="68" t="s">
        <v>24</v>
      </c>
      <c r="D10" s="4">
        <v>202</v>
      </c>
      <c r="E10" s="4" t="s">
        <v>24</v>
      </c>
      <c r="F10" s="4">
        <v>10.6</v>
      </c>
      <c r="G10" s="4" t="s">
        <v>24</v>
      </c>
      <c r="H10" s="129">
        <v>9</v>
      </c>
    </row>
    <row r="11" spans="2:8" ht="12.75">
      <c r="B11" s="156" t="s">
        <v>191</v>
      </c>
      <c r="C11" s="68" t="s">
        <v>21</v>
      </c>
      <c r="D11" s="4">
        <v>172</v>
      </c>
      <c r="E11" s="4" t="s">
        <v>24</v>
      </c>
      <c r="F11" s="4">
        <v>6.6</v>
      </c>
      <c r="G11" s="4" t="s">
        <v>24</v>
      </c>
      <c r="H11" s="129">
        <v>9</v>
      </c>
    </row>
    <row r="12" spans="2:8" ht="13.5" thickBot="1">
      <c r="B12" s="157" t="s">
        <v>228</v>
      </c>
      <c r="C12" s="434" t="s">
        <v>44</v>
      </c>
      <c r="D12" s="402">
        <v>276</v>
      </c>
      <c r="E12" s="256" t="s">
        <v>44</v>
      </c>
      <c r="F12" s="256">
        <v>10.6</v>
      </c>
      <c r="G12" s="175" t="s">
        <v>44</v>
      </c>
      <c r="H12" s="176">
        <v>17</v>
      </c>
    </row>
    <row r="13" spans="2:8" ht="13.5" thickBot="1">
      <c r="B13" s="433" t="s">
        <v>357</v>
      </c>
      <c r="C13" s="443" t="s">
        <v>44</v>
      </c>
      <c r="D13" s="260">
        <v>331</v>
      </c>
      <c r="E13" s="260" t="s">
        <v>44</v>
      </c>
      <c r="F13" s="260">
        <v>11.8</v>
      </c>
      <c r="G13" s="260" t="s">
        <v>44</v>
      </c>
      <c r="H13" s="176">
        <v>17</v>
      </c>
    </row>
    <row r="15" ht="13.5" thickBot="1"/>
    <row r="16" spans="1:8" ht="13.5" thickBot="1">
      <c r="A16" s="178" t="s">
        <v>302</v>
      </c>
      <c r="B16" s="164" t="s">
        <v>138</v>
      </c>
      <c r="C16" s="165" t="s">
        <v>301</v>
      </c>
      <c r="D16" s="166" t="s">
        <v>51</v>
      </c>
      <c r="E16" s="166" t="s">
        <v>305</v>
      </c>
      <c r="F16" s="166" t="s">
        <v>299</v>
      </c>
      <c r="G16" s="166" t="s">
        <v>306</v>
      </c>
      <c r="H16" s="167" t="s">
        <v>300</v>
      </c>
    </row>
    <row r="17" spans="2:8" ht="12.75">
      <c r="B17" s="155" t="s">
        <v>45</v>
      </c>
      <c r="C17" s="170" t="s">
        <v>40</v>
      </c>
      <c r="D17" s="71">
        <v>18</v>
      </c>
      <c r="E17" s="71" t="s">
        <v>40</v>
      </c>
      <c r="F17" s="71">
        <v>0.2</v>
      </c>
      <c r="G17" s="62" t="s">
        <v>40</v>
      </c>
      <c r="H17" s="174">
        <v>1</v>
      </c>
    </row>
    <row r="18" spans="2:8" ht="12.75">
      <c r="B18" s="156" t="s">
        <v>46</v>
      </c>
      <c r="C18" s="68" t="s">
        <v>40</v>
      </c>
      <c r="D18" s="4">
        <v>6</v>
      </c>
      <c r="E18" s="4" t="s">
        <v>40</v>
      </c>
      <c r="F18" s="4">
        <v>0.1</v>
      </c>
      <c r="G18" s="4"/>
      <c r="H18" s="129">
        <v>0</v>
      </c>
    </row>
    <row r="19" spans="2:8" ht="12.75">
      <c r="B19" s="156" t="s">
        <v>47</v>
      </c>
      <c r="C19" s="68" t="s">
        <v>40</v>
      </c>
      <c r="D19" s="4">
        <v>47</v>
      </c>
      <c r="E19" s="4" t="s">
        <v>40</v>
      </c>
      <c r="F19" s="4">
        <v>1.6</v>
      </c>
      <c r="G19" s="4"/>
      <c r="H19" s="129">
        <v>0</v>
      </c>
    </row>
    <row r="20" spans="2:8" ht="12.75">
      <c r="B20" s="156" t="s">
        <v>48</v>
      </c>
      <c r="C20" s="68" t="s">
        <v>40</v>
      </c>
      <c r="D20" s="4">
        <v>75</v>
      </c>
      <c r="E20" s="4" t="s">
        <v>40</v>
      </c>
      <c r="F20" s="4">
        <v>2.8</v>
      </c>
      <c r="G20" s="172" t="s">
        <v>40</v>
      </c>
      <c r="H20" s="173">
        <v>1</v>
      </c>
    </row>
    <row r="21" spans="2:8" ht="12.75">
      <c r="B21" s="156" t="s">
        <v>49</v>
      </c>
      <c r="C21" s="68" t="s">
        <v>40</v>
      </c>
      <c r="D21" s="4">
        <v>17</v>
      </c>
      <c r="E21" s="4" t="s">
        <v>40</v>
      </c>
      <c r="F21" s="4">
        <v>0.2</v>
      </c>
      <c r="G21" s="4"/>
      <c r="H21" s="129">
        <v>0</v>
      </c>
    </row>
    <row r="22" spans="2:8" ht="12.75">
      <c r="B22" s="156" t="s">
        <v>149</v>
      </c>
      <c r="C22" s="68" t="s">
        <v>40</v>
      </c>
      <c r="D22" s="4">
        <v>70</v>
      </c>
      <c r="E22" s="4" t="s">
        <v>40</v>
      </c>
      <c r="F22" s="4">
        <v>2.9</v>
      </c>
      <c r="G22" s="4"/>
      <c r="H22" s="129">
        <v>0</v>
      </c>
    </row>
    <row r="23" spans="2:8" ht="12.75">
      <c r="B23" s="156" t="s">
        <v>151</v>
      </c>
      <c r="C23" s="63" t="s">
        <v>40</v>
      </c>
      <c r="D23" s="9">
        <v>108</v>
      </c>
      <c r="E23" s="172" t="s">
        <v>40</v>
      </c>
      <c r="F23" s="9">
        <v>4.2</v>
      </c>
      <c r="G23" s="4"/>
      <c r="H23" s="129">
        <v>0</v>
      </c>
    </row>
    <row r="24" spans="2:8" ht="12.75">
      <c r="B24" s="156" t="s">
        <v>191</v>
      </c>
      <c r="C24" s="68" t="s">
        <v>40</v>
      </c>
      <c r="D24" s="4">
        <v>67</v>
      </c>
      <c r="E24" s="4" t="s">
        <v>40</v>
      </c>
      <c r="F24" s="4">
        <v>3</v>
      </c>
      <c r="G24" s="154" t="s">
        <v>193</v>
      </c>
      <c r="H24" s="171">
        <v>2</v>
      </c>
    </row>
    <row r="25" spans="2:8" ht="13.5" thickBot="1">
      <c r="B25" s="157" t="s">
        <v>228</v>
      </c>
      <c r="C25" s="255" t="s">
        <v>40</v>
      </c>
      <c r="D25" s="256">
        <v>99</v>
      </c>
      <c r="E25" s="256" t="s">
        <v>40</v>
      </c>
      <c r="F25" s="256">
        <v>4.1</v>
      </c>
      <c r="G25" s="260" t="s">
        <v>193</v>
      </c>
      <c r="H25" s="176">
        <v>2</v>
      </c>
    </row>
    <row r="26" spans="2:8" ht="13.5" thickBot="1">
      <c r="B26" s="157" t="s">
        <v>357</v>
      </c>
      <c r="C26" s="443" t="s">
        <v>40</v>
      </c>
      <c r="D26" s="260">
        <v>155</v>
      </c>
      <c r="E26" s="260" t="s">
        <v>40</v>
      </c>
      <c r="F26" s="260">
        <v>5</v>
      </c>
      <c r="G26" s="258"/>
      <c r="H26" s="270">
        <v>0</v>
      </c>
    </row>
    <row r="29" spans="1:3" ht="12.75">
      <c r="A29" s="230" t="s">
        <v>330</v>
      </c>
      <c r="B29" s="230"/>
      <c r="C29" s="230"/>
    </row>
    <row r="30" spans="1:5" ht="12.75">
      <c r="A30" s="227" t="s">
        <v>333</v>
      </c>
      <c r="B30" s="202" t="s">
        <v>331</v>
      </c>
      <c r="C30" s="202" t="s">
        <v>332</v>
      </c>
      <c r="D30" s="202" t="s">
        <v>51</v>
      </c>
      <c r="E30" s="202" t="s">
        <v>138</v>
      </c>
    </row>
    <row r="31" spans="2:6" ht="12.75">
      <c r="B31" s="231" t="s">
        <v>1</v>
      </c>
      <c r="C31" s="231" t="s">
        <v>44</v>
      </c>
      <c r="D31" s="231">
        <v>331</v>
      </c>
      <c r="E31" s="231" t="s">
        <v>357</v>
      </c>
      <c r="F31" s="251"/>
    </row>
    <row r="32" spans="2:7" ht="12.75">
      <c r="B32" s="2" t="s">
        <v>2</v>
      </c>
      <c r="C32" s="2" t="s">
        <v>24</v>
      </c>
      <c r="D32" s="2">
        <v>304</v>
      </c>
      <c r="E32" s="2" t="s">
        <v>357</v>
      </c>
      <c r="F32" s="251"/>
      <c r="G32" s="328"/>
    </row>
    <row r="33" spans="2:7" ht="12.75">
      <c r="B33" s="2" t="s">
        <v>3</v>
      </c>
      <c r="C33" s="312" t="s">
        <v>44</v>
      </c>
      <c r="D33" s="312">
        <v>276</v>
      </c>
      <c r="E33" s="312" t="s">
        <v>228</v>
      </c>
      <c r="G33" s="328"/>
    </row>
    <row r="34" spans="2:12" ht="12.75">
      <c r="B34" s="2" t="s">
        <v>4</v>
      </c>
      <c r="C34" s="2" t="s">
        <v>21</v>
      </c>
      <c r="D34" s="2">
        <v>268</v>
      </c>
      <c r="E34" s="2" t="s">
        <v>48</v>
      </c>
      <c r="F34" s="251"/>
      <c r="G34" s="328"/>
      <c r="I34" s="251"/>
      <c r="J34" s="251"/>
      <c r="K34" s="251"/>
      <c r="L34" s="251"/>
    </row>
    <row r="35" spans="2:7" ht="12.75">
      <c r="B35" s="2" t="s">
        <v>5</v>
      </c>
      <c r="C35" s="2" t="s">
        <v>24</v>
      </c>
      <c r="D35" s="2">
        <v>254</v>
      </c>
      <c r="E35" s="2" t="s">
        <v>48</v>
      </c>
      <c r="F35" s="251"/>
      <c r="G35" s="328"/>
    </row>
    <row r="36" spans="2:7" ht="12.75">
      <c r="B36" s="2" t="s">
        <v>6</v>
      </c>
      <c r="C36" s="2" t="s">
        <v>21</v>
      </c>
      <c r="D36" s="2">
        <v>244</v>
      </c>
      <c r="E36" s="2" t="s">
        <v>45</v>
      </c>
      <c r="F36" s="251"/>
      <c r="G36" s="328"/>
    </row>
    <row r="37" spans="2:7" ht="12.75">
      <c r="B37" s="2" t="s">
        <v>7</v>
      </c>
      <c r="C37" s="2" t="s">
        <v>92</v>
      </c>
      <c r="D37" s="2">
        <v>236</v>
      </c>
      <c r="E37" s="2" t="s">
        <v>45</v>
      </c>
      <c r="G37" s="328"/>
    </row>
    <row r="38" spans="2:5" ht="12.75">
      <c r="B38" s="2" t="s">
        <v>8</v>
      </c>
      <c r="C38" s="2" t="s">
        <v>21</v>
      </c>
      <c r="D38" s="2">
        <v>233</v>
      </c>
      <c r="E38" s="2" t="s">
        <v>46</v>
      </c>
    </row>
    <row r="39" spans="2:5" ht="12.75">
      <c r="B39" s="2" t="s">
        <v>9</v>
      </c>
      <c r="C39" s="2" t="s">
        <v>21</v>
      </c>
      <c r="D39" s="2">
        <v>233</v>
      </c>
      <c r="E39" s="2" t="s">
        <v>49</v>
      </c>
    </row>
    <row r="40" spans="2:5" ht="12.75">
      <c r="B40" s="2" t="s">
        <v>10</v>
      </c>
      <c r="C40" s="2" t="s">
        <v>24</v>
      </c>
      <c r="D40" s="2">
        <v>227</v>
      </c>
      <c r="E40" s="2" t="s">
        <v>49</v>
      </c>
    </row>
    <row r="41" spans="2:6" ht="12.75">
      <c r="B41" s="311"/>
      <c r="C41" s="2"/>
      <c r="D41" s="2"/>
      <c r="E41" s="2"/>
      <c r="F41" s="311"/>
    </row>
    <row r="43" spans="1:5" ht="12.75">
      <c r="A43" s="228" t="s">
        <v>302</v>
      </c>
      <c r="B43" s="207" t="s">
        <v>331</v>
      </c>
      <c r="C43" s="207" t="s">
        <v>332</v>
      </c>
      <c r="D43" s="207" t="s">
        <v>51</v>
      </c>
      <c r="E43" s="207" t="s">
        <v>138</v>
      </c>
    </row>
    <row r="44" spans="2:7" ht="12.75">
      <c r="B44" s="231" t="s">
        <v>1</v>
      </c>
      <c r="C44" s="231" t="s">
        <v>40</v>
      </c>
      <c r="D44" s="231">
        <v>155</v>
      </c>
      <c r="E44" s="231" t="s">
        <v>357</v>
      </c>
      <c r="F44" s="251"/>
      <c r="G44" s="328"/>
    </row>
    <row r="45" spans="2:7" ht="12.75">
      <c r="B45" s="2" t="s">
        <v>2</v>
      </c>
      <c r="C45" s="2" t="s">
        <v>40</v>
      </c>
      <c r="D45" s="2">
        <v>108</v>
      </c>
      <c r="E45" s="2" t="s">
        <v>151</v>
      </c>
      <c r="F45" s="251"/>
      <c r="G45" s="328"/>
    </row>
    <row r="46" spans="2:6" ht="12.75">
      <c r="B46" s="2" t="s">
        <v>3</v>
      </c>
      <c r="C46" s="2" t="s">
        <v>40</v>
      </c>
      <c r="D46" s="2">
        <v>99</v>
      </c>
      <c r="E46" s="2" t="s">
        <v>228</v>
      </c>
      <c r="F46" s="311"/>
    </row>
    <row r="47" spans="2:6" ht="12.75">
      <c r="B47" s="2" t="s">
        <v>4</v>
      </c>
      <c r="C47" s="2" t="s">
        <v>193</v>
      </c>
      <c r="D47" s="2">
        <v>94</v>
      </c>
      <c r="E47" s="2" t="s">
        <v>228</v>
      </c>
      <c r="F47" s="311"/>
    </row>
    <row r="48" spans="2:6" ht="12.75">
      <c r="B48" s="2" t="s">
        <v>5</v>
      </c>
      <c r="C48" s="2" t="s">
        <v>40</v>
      </c>
      <c r="D48" s="2">
        <v>75</v>
      </c>
      <c r="E48" s="4" t="s">
        <v>48</v>
      </c>
      <c r="F48" s="311"/>
    </row>
    <row r="49" spans="2:6" ht="12.75">
      <c r="B49" s="2" t="s">
        <v>6</v>
      </c>
      <c r="C49" s="2" t="s">
        <v>40</v>
      </c>
      <c r="D49" s="2">
        <v>70</v>
      </c>
      <c r="E49" s="4" t="s">
        <v>379</v>
      </c>
      <c r="F49" s="311"/>
    </row>
    <row r="50" spans="2:7" ht="12.75">
      <c r="B50" s="2" t="s">
        <v>7</v>
      </c>
      <c r="C50" s="2" t="s">
        <v>40</v>
      </c>
      <c r="D50" s="2">
        <v>67</v>
      </c>
      <c r="E50" s="2" t="s">
        <v>191</v>
      </c>
      <c r="F50" s="251"/>
      <c r="G50" s="328"/>
    </row>
    <row r="51" spans="2:7" ht="12.75">
      <c r="B51" s="2" t="s">
        <v>8</v>
      </c>
      <c r="C51" s="2" t="s">
        <v>193</v>
      </c>
      <c r="D51" s="2">
        <v>51</v>
      </c>
      <c r="E51" s="2" t="s">
        <v>357</v>
      </c>
      <c r="F51" s="251"/>
      <c r="G51" s="328"/>
    </row>
    <row r="52" spans="2:6" ht="12.75">
      <c r="B52" s="4" t="s">
        <v>9</v>
      </c>
      <c r="C52" s="4" t="s">
        <v>193</v>
      </c>
      <c r="D52" s="4">
        <v>48</v>
      </c>
      <c r="E52" s="4" t="s">
        <v>191</v>
      </c>
      <c r="F52" s="311"/>
    </row>
    <row r="53" spans="2:5" ht="12.75">
      <c r="B53" s="2" t="s">
        <v>10</v>
      </c>
      <c r="C53" s="4" t="s">
        <v>40</v>
      </c>
      <c r="D53" s="4">
        <v>47</v>
      </c>
      <c r="E53" s="4" t="s">
        <v>47</v>
      </c>
    </row>
    <row r="54" spans="2:6" ht="12.75">
      <c r="B54" s="378"/>
      <c r="C54" s="251"/>
      <c r="D54" s="251"/>
      <c r="E54" s="251"/>
      <c r="F54" s="311"/>
    </row>
  </sheetData>
  <sheetProtection/>
  <mergeCells count="1">
    <mergeCell ref="C1:D1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A28">
      <selection activeCell="B4" sqref="B4:I5"/>
    </sheetView>
  </sheetViews>
  <sheetFormatPr defaultColWidth="9.00390625" defaultRowHeight="12.75"/>
  <cols>
    <col min="2" max="2" width="12.875" style="0" bestFit="1" customWidth="1"/>
    <col min="5" max="5" width="9.25390625" style="0" customWidth="1"/>
  </cols>
  <sheetData>
    <row r="1" ht="13.5" thickBot="1"/>
    <row r="2" spans="2:3" ht="16.5" thickBot="1">
      <c r="B2" s="381" t="s">
        <v>390</v>
      </c>
      <c r="C2" s="382" t="s">
        <v>391</v>
      </c>
    </row>
    <row r="3" spans="8:9" ht="13.5" thickBot="1">
      <c r="H3" s="414" t="s">
        <v>226</v>
      </c>
      <c r="I3" s="415" t="s">
        <v>421</v>
      </c>
    </row>
    <row r="4" spans="2:9" ht="12.75">
      <c r="B4" s="384" t="s">
        <v>385</v>
      </c>
      <c r="C4" s="379" t="s">
        <v>393</v>
      </c>
      <c r="D4" s="379" t="s">
        <v>394</v>
      </c>
      <c r="E4" s="379"/>
      <c r="F4" s="379"/>
      <c r="G4" s="379"/>
      <c r="H4" s="403"/>
      <c r="I4" s="471">
        <v>3</v>
      </c>
    </row>
    <row r="5" spans="2:9" ht="13.5" thickBot="1">
      <c r="B5" s="389"/>
      <c r="C5" s="380">
        <v>1550</v>
      </c>
      <c r="D5" s="380">
        <v>16</v>
      </c>
      <c r="E5" s="380"/>
      <c r="F5" s="380"/>
      <c r="G5" s="380"/>
      <c r="H5" s="404">
        <f>SUM(C5:G5)</f>
        <v>1566</v>
      </c>
      <c r="I5" s="466"/>
    </row>
    <row r="6" spans="2:8" ht="12.75">
      <c r="B6" s="386" t="s">
        <v>386</v>
      </c>
      <c r="C6" s="379" t="s">
        <v>397</v>
      </c>
      <c r="D6" s="379" t="s">
        <v>396</v>
      </c>
      <c r="E6" s="379" t="s">
        <v>395</v>
      </c>
      <c r="F6" s="379"/>
      <c r="G6" s="379"/>
      <c r="H6" s="405"/>
    </row>
    <row r="7" spans="2:8" ht="13.5" thickBot="1">
      <c r="B7" s="387"/>
      <c r="C7" s="380">
        <v>60</v>
      </c>
      <c r="D7" s="380">
        <v>26</v>
      </c>
      <c r="E7" s="380">
        <v>5</v>
      </c>
      <c r="F7" s="380"/>
      <c r="G7" s="380"/>
      <c r="H7" s="406">
        <f>SUM(C7:G7)</f>
        <v>91</v>
      </c>
    </row>
    <row r="8" spans="2:8" ht="12.75">
      <c r="B8" s="388" t="s">
        <v>387</v>
      </c>
      <c r="C8" s="379" t="s">
        <v>407</v>
      </c>
      <c r="D8" s="379" t="s">
        <v>406</v>
      </c>
      <c r="E8" s="379"/>
      <c r="F8" s="379"/>
      <c r="G8" s="379"/>
      <c r="H8" s="405"/>
    </row>
    <row r="9" spans="2:8" ht="13.5" thickBot="1">
      <c r="B9" s="385"/>
      <c r="C9" s="380">
        <v>820</v>
      </c>
      <c r="D9" s="380">
        <v>34</v>
      </c>
      <c r="E9" s="380"/>
      <c r="F9" s="380"/>
      <c r="G9" s="380"/>
      <c r="H9" s="406">
        <f>SUM(C9:G9)</f>
        <v>854</v>
      </c>
    </row>
    <row r="10" spans="2:9" ht="12.75">
      <c r="B10" s="386" t="s">
        <v>388</v>
      </c>
      <c r="C10" s="379" t="s">
        <v>398</v>
      </c>
      <c r="D10" s="379" t="s">
        <v>399</v>
      </c>
      <c r="E10" s="379" t="s">
        <v>400</v>
      </c>
      <c r="F10" s="379" t="s">
        <v>401</v>
      </c>
      <c r="G10" s="379" t="s">
        <v>402</v>
      </c>
      <c r="H10" s="407"/>
      <c r="I10" s="467">
        <v>1</v>
      </c>
    </row>
    <row r="11" spans="2:9" ht="13.5" thickBot="1">
      <c r="B11" s="387"/>
      <c r="C11" s="380">
        <v>1012</v>
      </c>
      <c r="D11" s="380">
        <v>579</v>
      </c>
      <c r="E11" s="380">
        <v>275</v>
      </c>
      <c r="F11" s="380">
        <v>35</v>
      </c>
      <c r="G11" s="380">
        <v>5</v>
      </c>
      <c r="H11" s="408">
        <f>SUM(C11:G11)</f>
        <v>1906</v>
      </c>
      <c r="I11" s="468"/>
    </row>
    <row r="12" spans="2:8" ht="12.75">
      <c r="B12" s="388" t="s">
        <v>389</v>
      </c>
      <c r="C12" s="379" t="s">
        <v>403</v>
      </c>
      <c r="D12" s="379" t="s">
        <v>404</v>
      </c>
      <c r="E12" s="379"/>
      <c r="F12" s="379"/>
      <c r="G12" s="379"/>
      <c r="H12" s="405"/>
    </row>
    <row r="13" spans="2:8" ht="13.5" thickBot="1">
      <c r="B13" s="385"/>
      <c r="C13" s="380">
        <v>453</v>
      </c>
      <c r="D13" s="380">
        <v>127</v>
      </c>
      <c r="E13" s="380"/>
      <c r="F13" s="380"/>
      <c r="G13" s="380"/>
      <c r="H13" s="406">
        <f>SUM(C13:G13)</f>
        <v>580</v>
      </c>
    </row>
    <row r="14" spans="2:9" ht="12.75">
      <c r="B14" s="386" t="s">
        <v>392</v>
      </c>
      <c r="C14" s="379" t="s">
        <v>405</v>
      </c>
      <c r="D14" s="379" t="s">
        <v>408</v>
      </c>
      <c r="E14" s="379" t="s">
        <v>162</v>
      </c>
      <c r="F14" s="379"/>
      <c r="G14" s="379"/>
      <c r="H14" s="409"/>
      <c r="I14" s="469">
        <v>2</v>
      </c>
    </row>
    <row r="15" spans="2:9" ht="12.75" customHeight="1" thickBot="1">
      <c r="B15" s="387"/>
      <c r="C15" s="380">
        <v>1074</v>
      </c>
      <c r="D15" s="380">
        <v>664</v>
      </c>
      <c r="E15" s="380">
        <v>7</v>
      </c>
      <c r="F15" s="380"/>
      <c r="G15" s="380"/>
      <c r="H15" s="410">
        <f>SUM(C15:G15)</f>
        <v>1745</v>
      </c>
      <c r="I15" s="470"/>
    </row>
    <row r="16" spans="2:8" ht="12.75" customHeight="1">
      <c r="B16" s="388" t="s">
        <v>409</v>
      </c>
      <c r="C16" s="379" t="s">
        <v>410</v>
      </c>
      <c r="D16" s="379" t="s">
        <v>411</v>
      </c>
      <c r="E16" s="379"/>
      <c r="F16" s="379"/>
      <c r="G16" s="379"/>
      <c r="H16" s="405"/>
    </row>
    <row r="17" spans="2:8" ht="13.5" thickBot="1">
      <c r="B17" s="385"/>
      <c r="C17" s="380">
        <v>96</v>
      </c>
      <c r="D17" s="380">
        <v>5</v>
      </c>
      <c r="E17" s="380"/>
      <c r="F17" s="380"/>
      <c r="G17" s="380"/>
      <c r="H17" s="406">
        <f>SUM(C17:G17)</f>
        <v>101</v>
      </c>
    </row>
    <row r="18" spans="2:8" ht="12.75">
      <c r="B18" s="388" t="s">
        <v>425</v>
      </c>
      <c r="C18" s="438" t="s">
        <v>399</v>
      </c>
      <c r="D18" s="438" t="s">
        <v>158</v>
      </c>
      <c r="E18" s="438"/>
      <c r="F18" s="438"/>
      <c r="G18" s="438"/>
      <c r="H18" s="405"/>
    </row>
    <row r="19" spans="2:8" ht="13.5" thickBot="1">
      <c r="B19" s="385"/>
      <c r="C19" s="438">
        <v>241</v>
      </c>
      <c r="D19" s="438">
        <v>12</v>
      </c>
      <c r="E19" s="438"/>
      <c r="F19" s="438"/>
      <c r="G19" s="438"/>
      <c r="H19" s="406">
        <f>SUM(C19:G19)</f>
        <v>253</v>
      </c>
    </row>
    <row r="20" spans="2:8" ht="12.75">
      <c r="B20" s="386" t="s">
        <v>424</v>
      </c>
      <c r="C20" s="379" t="s">
        <v>410</v>
      </c>
      <c r="D20" s="379" t="s">
        <v>413</v>
      </c>
      <c r="E20" s="379"/>
      <c r="F20" s="379"/>
      <c r="G20" s="379"/>
      <c r="H20" s="405"/>
    </row>
    <row r="21" spans="2:8" ht="13.5" thickBot="1">
      <c r="B21" s="387"/>
      <c r="C21" s="380">
        <v>8</v>
      </c>
      <c r="D21" s="380">
        <v>8</v>
      </c>
      <c r="E21" s="380"/>
      <c r="F21" s="380"/>
      <c r="G21" s="380"/>
      <c r="H21" s="406">
        <f>SUM(C21:G21)</f>
        <v>16</v>
      </c>
    </row>
    <row r="22" spans="2:8" ht="12.75">
      <c r="B22" s="388" t="s">
        <v>414</v>
      </c>
      <c r="C22" s="379" t="s">
        <v>415</v>
      </c>
      <c r="D22" s="379" t="s">
        <v>143</v>
      </c>
      <c r="E22" s="379"/>
      <c r="F22" s="379"/>
      <c r="G22" s="379"/>
      <c r="H22" s="405"/>
    </row>
    <row r="23" spans="2:8" ht="13.5" thickBot="1">
      <c r="B23" s="385"/>
      <c r="C23" s="380">
        <v>5</v>
      </c>
      <c r="D23" s="380">
        <v>1</v>
      </c>
      <c r="E23" s="380"/>
      <c r="F23" s="380"/>
      <c r="G23" s="380"/>
      <c r="H23" s="406">
        <f>SUM(C23:G23)</f>
        <v>6</v>
      </c>
    </row>
    <row r="24" spans="2:8" ht="12.75">
      <c r="B24" s="386" t="s">
        <v>416</v>
      </c>
      <c r="C24" s="379" t="s">
        <v>417</v>
      </c>
      <c r="D24" s="379" t="s">
        <v>161</v>
      </c>
      <c r="E24" s="379"/>
      <c r="F24" s="379"/>
      <c r="G24" s="379"/>
      <c r="H24" s="405"/>
    </row>
    <row r="25" spans="2:8" ht="13.5" thickBot="1">
      <c r="B25" s="383"/>
      <c r="C25" s="380">
        <v>10</v>
      </c>
      <c r="D25" s="380">
        <v>3</v>
      </c>
      <c r="E25" s="380"/>
      <c r="F25" s="380"/>
      <c r="G25" s="380"/>
      <c r="H25" s="411">
        <f>SUM(C25:G25)</f>
        <v>13</v>
      </c>
    </row>
    <row r="27" ht="13.5" thickBot="1"/>
    <row r="28" spans="2:3" ht="16.5" thickBot="1">
      <c r="B28" s="381" t="s">
        <v>390</v>
      </c>
      <c r="C28" s="382" t="s">
        <v>418</v>
      </c>
    </row>
    <row r="29" spans="8:9" ht="13.5" thickBot="1">
      <c r="H29" s="416" t="s">
        <v>226</v>
      </c>
      <c r="I29" s="417" t="s">
        <v>421</v>
      </c>
    </row>
    <row r="30" spans="2:9" ht="12.75">
      <c r="B30" s="384" t="s">
        <v>385</v>
      </c>
      <c r="C30" s="379" t="s">
        <v>393</v>
      </c>
      <c r="D30" s="379" t="s">
        <v>394</v>
      </c>
      <c r="E30" s="379"/>
      <c r="F30" s="379"/>
      <c r="G30" s="379"/>
      <c r="H30" s="412"/>
      <c r="I30" s="472">
        <v>1</v>
      </c>
    </row>
    <row r="31" spans="2:9" ht="13.5" thickBot="1">
      <c r="B31" s="389"/>
      <c r="C31" s="380">
        <v>2060</v>
      </c>
      <c r="D31" s="380">
        <v>14</v>
      </c>
      <c r="E31" s="380"/>
      <c r="F31" s="380"/>
      <c r="G31" s="380"/>
      <c r="H31" s="408">
        <f>SUM(C31:G31)</f>
        <v>2074</v>
      </c>
      <c r="I31" s="468"/>
    </row>
    <row r="32" spans="2:8" ht="12.75">
      <c r="B32" s="386" t="s">
        <v>386</v>
      </c>
      <c r="C32" s="379" t="s">
        <v>419</v>
      </c>
      <c r="D32" s="379" t="s">
        <v>397</v>
      </c>
      <c r="E32" s="379" t="s">
        <v>395</v>
      </c>
      <c r="F32" s="379"/>
      <c r="G32" s="379"/>
      <c r="H32" s="405"/>
    </row>
    <row r="33" spans="2:8" ht="13.5" thickBot="1">
      <c r="B33" s="387"/>
      <c r="C33" s="380">
        <v>54</v>
      </c>
      <c r="D33" s="380">
        <v>30</v>
      </c>
      <c r="E33" s="380">
        <v>4</v>
      </c>
      <c r="F33" s="380"/>
      <c r="G33" s="380"/>
      <c r="H33" s="406">
        <f>SUM(C33:G33)</f>
        <v>88</v>
      </c>
    </row>
    <row r="34" spans="2:8" ht="12.75">
      <c r="B34" s="388" t="s">
        <v>387</v>
      </c>
      <c r="C34" s="379" t="s">
        <v>407</v>
      </c>
      <c r="D34" s="379" t="s">
        <v>406</v>
      </c>
      <c r="E34" s="379"/>
      <c r="F34" s="379"/>
      <c r="G34" s="379"/>
      <c r="H34" s="405"/>
    </row>
    <row r="35" spans="2:8" ht="13.5" thickBot="1">
      <c r="B35" s="385"/>
      <c r="C35" s="380">
        <v>723</v>
      </c>
      <c r="D35" s="380">
        <v>7</v>
      </c>
      <c r="E35" s="380"/>
      <c r="F35" s="380"/>
      <c r="G35" s="380"/>
      <c r="H35" s="406">
        <f>SUM(C35:G35)</f>
        <v>730</v>
      </c>
    </row>
    <row r="36" spans="2:9" ht="12.75" customHeight="1">
      <c r="B36" s="386" t="s">
        <v>388</v>
      </c>
      <c r="C36" s="379" t="s">
        <v>399</v>
      </c>
      <c r="D36" s="379" t="s">
        <v>398</v>
      </c>
      <c r="E36" s="379" t="s">
        <v>400</v>
      </c>
      <c r="F36" s="379" t="s">
        <v>401</v>
      </c>
      <c r="G36" s="379" t="s">
        <v>402</v>
      </c>
      <c r="H36" s="409"/>
      <c r="I36" s="469">
        <v>2</v>
      </c>
    </row>
    <row r="37" spans="2:9" ht="13.5" customHeight="1" thickBot="1">
      <c r="B37" s="387"/>
      <c r="C37" s="380">
        <v>779</v>
      </c>
      <c r="D37" s="380">
        <v>662</v>
      </c>
      <c r="E37" s="380">
        <v>193</v>
      </c>
      <c r="F37" s="380">
        <v>8</v>
      </c>
      <c r="G37" s="380">
        <v>2</v>
      </c>
      <c r="H37" s="410">
        <f>SUM(C37:G37)</f>
        <v>1644</v>
      </c>
      <c r="I37" s="470"/>
    </row>
    <row r="38" spans="2:8" ht="12.75">
      <c r="B38" s="388" t="s">
        <v>389</v>
      </c>
      <c r="C38" s="379" t="s">
        <v>403</v>
      </c>
      <c r="D38" s="379" t="s">
        <v>404</v>
      </c>
      <c r="E38" s="379"/>
      <c r="F38" s="379"/>
      <c r="G38" s="379"/>
      <c r="H38" s="405"/>
    </row>
    <row r="39" spans="2:8" ht="13.5" thickBot="1">
      <c r="B39" s="385"/>
      <c r="C39" s="380">
        <v>570</v>
      </c>
      <c r="D39" s="380">
        <v>118</v>
      </c>
      <c r="E39" s="380"/>
      <c r="F39" s="380"/>
      <c r="G39" s="380"/>
      <c r="H39" s="406">
        <f>SUM(C39:G39)</f>
        <v>688</v>
      </c>
    </row>
    <row r="40" spans="2:9" ht="12.75" customHeight="1">
      <c r="B40" s="386" t="s">
        <v>392</v>
      </c>
      <c r="C40" s="379" t="s">
        <v>405</v>
      </c>
      <c r="D40" s="379" t="s">
        <v>408</v>
      </c>
      <c r="E40" s="379" t="s">
        <v>162</v>
      </c>
      <c r="F40" s="379"/>
      <c r="G40" s="379"/>
      <c r="H40" s="413"/>
      <c r="I40" s="465">
        <v>3</v>
      </c>
    </row>
    <row r="41" spans="2:9" ht="13.5" customHeight="1" thickBot="1">
      <c r="B41" s="387"/>
      <c r="C41" s="380">
        <v>913</v>
      </c>
      <c r="D41" s="380">
        <v>491</v>
      </c>
      <c r="E41" s="380">
        <v>9</v>
      </c>
      <c r="F41" s="380"/>
      <c r="G41" s="380"/>
      <c r="H41" s="404">
        <f>SUM(C41:G41)</f>
        <v>1413</v>
      </c>
      <c r="I41" s="466"/>
    </row>
    <row r="42" spans="2:8" ht="12.75">
      <c r="B42" s="388" t="s">
        <v>409</v>
      </c>
      <c r="C42" s="379" t="s">
        <v>410</v>
      </c>
      <c r="D42" s="379" t="s">
        <v>411</v>
      </c>
      <c r="E42" s="379"/>
      <c r="F42" s="379"/>
      <c r="G42" s="379"/>
      <c r="H42" s="405"/>
    </row>
    <row r="43" spans="2:8" ht="13.5" thickBot="1">
      <c r="B43" s="385"/>
      <c r="C43" s="380">
        <v>92</v>
      </c>
      <c r="D43" s="380">
        <v>4</v>
      </c>
      <c r="E43" s="380"/>
      <c r="F43" s="380"/>
      <c r="G43" s="380"/>
      <c r="H43" s="406">
        <f>SUM(C43:G43)</f>
        <v>96</v>
      </c>
    </row>
    <row r="44" spans="2:8" ht="12.75">
      <c r="B44" s="386" t="s">
        <v>412</v>
      </c>
      <c r="C44" s="379" t="s">
        <v>413</v>
      </c>
      <c r="D44" s="379" t="s">
        <v>413</v>
      </c>
      <c r="E44" s="379"/>
      <c r="F44" s="379"/>
      <c r="G44" s="379"/>
      <c r="H44" s="405"/>
    </row>
    <row r="45" spans="2:8" ht="13.5" thickBot="1">
      <c r="B45" s="387"/>
      <c r="C45" s="380">
        <v>5</v>
      </c>
      <c r="D45" s="380">
        <v>0</v>
      </c>
      <c r="E45" s="380"/>
      <c r="F45" s="380"/>
      <c r="G45" s="380"/>
      <c r="H45" s="406">
        <f>SUM(C45:G45)</f>
        <v>5</v>
      </c>
    </row>
    <row r="46" spans="2:8" ht="12.75">
      <c r="B46" s="388" t="s">
        <v>414</v>
      </c>
      <c r="C46" s="379" t="s">
        <v>415</v>
      </c>
      <c r="D46" s="379" t="s">
        <v>143</v>
      </c>
      <c r="E46" s="379"/>
      <c r="F46" s="379"/>
      <c r="G46" s="379"/>
      <c r="H46" s="405"/>
    </row>
    <row r="47" spans="2:8" ht="13.5" thickBot="1">
      <c r="B47" s="385"/>
      <c r="C47" s="380">
        <v>3</v>
      </c>
      <c r="D47" s="380">
        <v>3</v>
      </c>
      <c r="E47" s="380"/>
      <c r="F47" s="380"/>
      <c r="G47" s="380"/>
      <c r="H47" s="406">
        <f>SUM(C47:G47)</f>
        <v>6</v>
      </c>
    </row>
    <row r="48" spans="2:8" ht="12.75">
      <c r="B48" s="386" t="s">
        <v>416</v>
      </c>
      <c r="C48" s="379" t="s">
        <v>161</v>
      </c>
      <c r="D48" s="379" t="s">
        <v>161</v>
      </c>
      <c r="E48" s="379"/>
      <c r="F48" s="379"/>
      <c r="G48" s="379"/>
      <c r="H48" s="405"/>
    </row>
    <row r="49" spans="2:8" ht="13.5" thickBot="1">
      <c r="B49" s="383"/>
      <c r="C49" s="380">
        <v>1</v>
      </c>
      <c r="D49" s="380">
        <v>0</v>
      </c>
      <c r="E49" s="380"/>
      <c r="F49" s="380"/>
      <c r="G49" s="380"/>
      <c r="H49" s="411">
        <f>SUM(C49:G49)</f>
        <v>1</v>
      </c>
    </row>
    <row r="50" spans="2:8" ht="12.75">
      <c r="B50" s="388" t="s">
        <v>425</v>
      </c>
      <c r="C50" s="379" t="s">
        <v>399</v>
      </c>
      <c r="D50" s="379" t="s">
        <v>158</v>
      </c>
      <c r="E50" s="379"/>
      <c r="F50" s="379"/>
      <c r="G50" s="379"/>
      <c r="H50" s="405"/>
    </row>
    <row r="51" spans="2:8" ht="13.5" thickBot="1">
      <c r="B51" s="385"/>
      <c r="C51" s="380">
        <v>293</v>
      </c>
      <c r="D51" s="380">
        <v>61</v>
      </c>
      <c r="E51" s="380"/>
      <c r="F51" s="380"/>
      <c r="G51" s="380"/>
      <c r="H51" s="406">
        <f>SUM(C51:G51)</f>
        <v>354</v>
      </c>
    </row>
  </sheetData>
  <sheetProtection/>
  <mergeCells count="6">
    <mergeCell ref="I40:I41"/>
    <mergeCell ref="I10:I11"/>
    <mergeCell ref="I14:I15"/>
    <mergeCell ref="I4:I5"/>
    <mergeCell ref="I30:I31"/>
    <mergeCell ref="I36:I3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Stapro sro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Panchartek</dc:creator>
  <cp:keywords/>
  <dc:description/>
  <cp:lastModifiedBy>Panchártek Ivo</cp:lastModifiedBy>
  <cp:lastPrinted>2013-06-29T08:28:43Z</cp:lastPrinted>
  <dcterms:created xsi:type="dcterms:W3CDTF">2003-09-17T15:47:40Z</dcterms:created>
  <dcterms:modified xsi:type="dcterms:W3CDTF">2014-08-29T13:42:00Z</dcterms:modified>
  <cp:category/>
  <cp:version/>
  <cp:contentType/>
  <cp:contentStatus/>
</cp:coreProperties>
</file>