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11" yWindow="990" windowWidth="16575" windowHeight="7080" activeTab="0"/>
  </bookViews>
  <sheets>
    <sheet name="Body celkem" sheetId="1" r:id="rId1"/>
    <sheet name="Góly celkem" sheetId="2" r:id="rId2"/>
    <sheet name="Rekordy" sheetId="3" r:id="rId3"/>
    <sheet name="Vítězové bodování " sheetId="4" r:id="rId4"/>
    <sheet name="Vítězní střelci" sheetId="5" r:id="rId5"/>
    <sheet name="Rodinné statistiky" sheetId="6" r:id="rId6"/>
  </sheets>
  <definedNames/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O128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11. sezóna probíhá</t>
        </r>
      </text>
    </comment>
  </commentList>
</comments>
</file>

<file path=xl/comments2.xml><?xml version="1.0" encoding="utf-8"?>
<comments xmlns="http://schemas.openxmlformats.org/spreadsheetml/2006/main">
  <authors>
    <author>Your User Name</author>
  </authors>
  <commentList>
    <comment ref="O3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Počet odehraných ukončených sezón</t>
        </r>
      </text>
    </comment>
  </commentList>
</comments>
</file>

<file path=xl/sharedStrings.xml><?xml version="1.0" encoding="utf-8"?>
<sst xmlns="http://schemas.openxmlformats.org/spreadsheetml/2006/main" count="3332" uniqueCount="455">
  <si>
    <t>Hráč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</si>
  <si>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</si>
  <si>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</si>
  <si>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</si>
  <si>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</si>
  <si>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</si>
  <si>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</si>
  <si>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</si>
  <si>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</si>
  <si>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</si>
  <si>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</si>
  <si>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</si>
  <si>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</si>
  <si>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</si>
  <si>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</si>
  <si>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</si>
  <si>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</si>
  <si>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</si>
  <si>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</si>
  <si>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</si>
  <si>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</si>
  <si>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Ivo Panchártek</t>
  </si>
  <si>
    <t>Martin Komár</t>
  </si>
  <si>
    <t>Pavel Mlynář</t>
  </si>
  <si>
    <t>Jan Fárka</t>
  </si>
  <si>
    <t>Pavel Heřman</t>
  </si>
  <si>
    <t>Martin Táborský</t>
  </si>
  <si>
    <t>Radek Salaba</t>
  </si>
  <si>
    <t>Petr Holeček</t>
  </si>
  <si>
    <t>Aleš Andrlík</t>
  </si>
  <si>
    <t>Zbyněk Mlynář</t>
  </si>
  <si>
    <t>Luboš Novák</t>
  </si>
  <si>
    <t>David Komers</t>
  </si>
  <si>
    <t>Michal Ryšina</t>
  </si>
  <si>
    <t>Dan Vodrážka</t>
  </si>
  <si>
    <t>Radek</t>
  </si>
  <si>
    <t>Petr Komenda</t>
  </si>
  <si>
    <t>Radek Kysilka</t>
  </si>
  <si>
    <t>Petr Komers</t>
  </si>
  <si>
    <t>Martin Kor</t>
  </si>
  <si>
    <t>Jana Zárubová</t>
  </si>
  <si>
    <t>Pepa</t>
  </si>
  <si>
    <t>x</t>
  </si>
  <si>
    <t>21.</t>
  </si>
  <si>
    <t>David Záruba</t>
  </si>
  <si>
    <t>2004/2005</t>
  </si>
  <si>
    <t>2005/2006</t>
  </si>
  <si>
    <t>2006/2007</t>
  </si>
  <si>
    <t>2007/2008</t>
  </si>
  <si>
    <t>2008/2009</t>
  </si>
  <si>
    <t>Celkem</t>
  </si>
  <si>
    <t>Góly</t>
  </si>
  <si>
    <t>Body</t>
  </si>
  <si>
    <t>Honza Svoboda</t>
  </si>
  <si>
    <t>Jan Jeník</t>
  </si>
  <si>
    <t>Vlasta</t>
  </si>
  <si>
    <t>Dan</t>
  </si>
  <si>
    <t>Vašek</t>
  </si>
  <si>
    <t>Aleš Franc</t>
  </si>
  <si>
    <t>Tomáš Mazura</t>
  </si>
  <si>
    <t>Honza Mlynář</t>
  </si>
  <si>
    <t>Jan Bičiště</t>
  </si>
  <si>
    <t>Zbyněk Nývlt</t>
  </si>
  <si>
    <t>Jarda Záruba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</si>
  <si>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</si>
  <si>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</si>
  <si>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</si>
  <si>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</si>
  <si>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</si>
  <si>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</si>
  <si>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</si>
  <si>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</si>
  <si>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</si>
  <si>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</si>
  <si>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</si>
  <si>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</si>
  <si>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</si>
  <si>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</si>
  <si>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</si>
  <si>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</si>
  <si>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</si>
  <si>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</si>
  <si>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</si>
  <si>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</si>
  <si>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</si>
  <si>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</si>
  <si>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</si>
  <si>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</si>
  <si>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</si>
  <si>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</si>
  <si>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</si>
  <si>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</si>
  <si>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Pavel Nepovím</t>
  </si>
  <si>
    <t>Mirek</t>
  </si>
  <si>
    <t>Petr Jelínek</t>
  </si>
  <si>
    <t>Jirka Čáp</t>
  </si>
  <si>
    <t>Jirka</t>
  </si>
  <si>
    <t>Petr Krásný</t>
  </si>
  <si>
    <t>Diana</t>
  </si>
  <si>
    <t>Šebo</t>
  </si>
  <si>
    <t>Jarda Brož</t>
  </si>
  <si>
    <t>Aleš I.</t>
  </si>
  <si>
    <t>Fejla</t>
  </si>
  <si>
    <t>Žíla</t>
  </si>
  <si>
    <t>Pavel Podv.</t>
  </si>
  <si>
    <t>Kysla</t>
  </si>
  <si>
    <t>Michal Inf.</t>
  </si>
  <si>
    <t>Petr Inf.</t>
  </si>
  <si>
    <t>Richard Štefanča</t>
  </si>
  <si>
    <t>David Kovář</t>
  </si>
  <si>
    <t>Petr Týč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</si>
  <si>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</si>
  <si>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</si>
  <si>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</si>
  <si>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</si>
  <si>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</si>
  <si>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</si>
  <si>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</si>
  <si>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</si>
  <si>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</si>
  <si>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Lukáš</t>
  </si>
  <si>
    <t>Karel Inf.</t>
  </si>
  <si>
    <t>Dušan</t>
  </si>
  <si>
    <t>Robert Inf.</t>
  </si>
  <si>
    <t>Láďa Picek</t>
  </si>
  <si>
    <t>Martin Šíla</t>
  </si>
  <si>
    <t>Zbyněk Luňáček</t>
  </si>
  <si>
    <t>Ivan Kudrna</t>
  </si>
  <si>
    <t>Iveta Komárová</t>
  </si>
  <si>
    <t>59.</t>
  </si>
  <si>
    <t>60.</t>
  </si>
  <si>
    <t>61.</t>
  </si>
  <si>
    <t>62.</t>
  </si>
  <si>
    <t>63.</t>
  </si>
  <si>
    <t>64.</t>
  </si>
  <si>
    <t>65.</t>
  </si>
  <si>
    <t>66.</t>
  </si>
  <si>
    <t>Luděk Resl</t>
  </si>
  <si>
    <t>Sezóna</t>
  </si>
  <si>
    <t>Gólů v sezóně</t>
  </si>
  <si>
    <t>Součty a průměry</t>
  </si>
  <si>
    <t>Vašek Matoušek</t>
  </si>
  <si>
    <t>Tyčus</t>
  </si>
  <si>
    <t>Michal</t>
  </si>
  <si>
    <t>67.</t>
  </si>
  <si>
    <t>Pavel Nepovím jun.</t>
  </si>
  <si>
    <t>Sezón</t>
  </si>
  <si>
    <t>Průměr/sezónu</t>
  </si>
  <si>
    <t>2009/20010</t>
  </si>
  <si>
    <t>2009/2010</t>
  </si>
  <si>
    <t>20010/2011</t>
  </si>
  <si>
    <t>2010/2011</t>
  </si>
  <si>
    <t>Jakub Resl</t>
  </si>
  <si>
    <t>Ondra Resl</t>
  </si>
  <si>
    <t>Láďa</t>
  </si>
  <si>
    <t>Marek Weber</t>
  </si>
  <si>
    <t>Honzík Sabo</t>
  </si>
  <si>
    <t>Jan Sabo</t>
  </si>
  <si>
    <t>Petr</t>
  </si>
  <si>
    <t>Martin E</t>
  </si>
  <si>
    <t>Martin od Aleše</t>
  </si>
  <si>
    <t>Marek</t>
  </si>
  <si>
    <t>Honza</t>
  </si>
  <si>
    <t>Luboš Mrva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</si>
  <si>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</si>
  <si>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</si>
  <si>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</si>
  <si>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</si>
  <si>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</si>
  <si>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</si>
  <si>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</si>
  <si>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</si>
  <si>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</si>
  <si>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</si>
  <si>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</si>
  <si>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</si>
  <si>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Pepa Hlaváček</t>
  </si>
  <si>
    <t>Zdeněk</t>
  </si>
  <si>
    <t>Míša Košutová</t>
  </si>
  <si>
    <t>Miloň</t>
  </si>
  <si>
    <t>Marek Košut</t>
  </si>
  <si>
    <t>Zdeněk od Heřmana</t>
  </si>
  <si>
    <t>Ota</t>
  </si>
  <si>
    <t>80.</t>
  </si>
  <si>
    <t>81.</t>
  </si>
  <si>
    <t>82.</t>
  </si>
  <si>
    <t>83.</t>
  </si>
  <si>
    <t>84.</t>
  </si>
  <si>
    <t>85.</t>
  </si>
  <si>
    <t>86.</t>
  </si>
  <si>
    <t>87.</t>
  </si>
  <si>
    <t>2011/2012</t>
  </si>
  <si>
    <t>Martin Sláma</t>
  </si>
  <si>
    <t>Nikola Zárubová</t>
  </si>
  <si>
    <t>Radim Kotoulek</t>
  </si>
  <si>
    <t>Honza B. od Mlynáře</t>
  </si>
  <si>
    <t>Ondra Ipser</t>
  </si>
  <si>
    <t>Pavel Jezdinský</t>
  </si>
  <si>
    <t>David Vacek</t>
  </si>
  <si>
    <t>Tomáš od Táborského</t>
  </si>
  <si>
    <t>Miroslav Štolovský</t>
  </si>
  <si>
    <t>Josef Kurčík</t>
  </si>
  <si>
    <t>Helena Karpišová</t>
  </si>
  <si>
    <t>Michal karpiš</t>
  </si>
  <si>
    <t>Matěj Mikula</t>
  </si>
  <si>
    <t>Jan Mikula</t>
  </si>
  <si>
    <t>Pepa Morkes</t>
  </si>
  <si>
    <t>Martin Ročeň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</si>
  <si>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</si>
  <si>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</si>
  <si>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</si>
  <si>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</si>
  <si>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</si>
  <si>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</si>
  <si>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</si>
  <si>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</si>
  <si>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</si>
  <si>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</si>
  <si>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</si>
  <si>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Michal Karpiš</t>
  </si>
  <si>
    <t>99.</t>
  </si>
  <si>
    <t>100.</t>
  </si>
  <si>
    <t>101.</t>
  </si>
  <si>
    <t>Jirka Kareš</t>
  </si>
  <si>
    <t>sezón</t>
  </si>
  <si>
    <t>průměr na sezónu</t>
  </si>
  <si>
    <t>CELKEM</t>
  </si>
  <si>
    <t>Průměr na sezónu</t>
  </si>
  <si>
    <t>2012/2013</t>
  </si>
  <si>
    <t>Olda Mašek</t>
  </si>
  <si>
    <t>Christine Mc Connell</t>
  </si>
  <si>
    <t>Cristine Mc Connell</t>
  </si>
  <si>
    <t>Nutná kontrola součtů</t>
  </si>
  <si>
    <t>102.</t>
  </si>
  <si>
    <t>103.</t>
  </si>
  <si>
    <t>104.</t>
  </si>
  <si>
    <t>Petr Hrubeš</t>
  </si>
  <si>
    <t>Nejlepší osobní výkon hráče</t>
  </si>
  <si>
    <t>jméno</t>
  </si>
  <si>
    <t>počet</t>
  </si>
  <si>
    <t>další</t>
  </si>
  <si>
    <t>Rekord</t>
  </si>
  <si>
    <t>Žena s největším počtem  gólů v sezóně</t>
  </si>
  <si>
    <t>Nejvíce vstřelených gólů v sezóně</t>
  </si>
  <si>
    <t>Nejméně vstřelených gólů v sezóně</t>
  </si>
  <si>
    <t>Jan Fárka, Ivo Panchártek</t>
  </si>
  <si>
    <t>Hráč, který nejčastěji vstřelil více jak 200 gólů v sezóně</t>
  </si>
  <si>
    <t>Sezóna, kdy nejvíce střelců vstřelilo více jak 200 gólů</t>
  </si>
  <si>
    <t>Sezóna, kdy nejvíce střelců vstřelilo více jak 100 gólů</t>
  </si>
  <si>
    <t>Nejvyšší průměr vstřelených gólů na sezónu</t>
  </si>
  <si>
    <t>Žena s nejvyšším průměrem gólů na sezónu</t>
  </si>
  <si>
    <t>Nejčastější vítěz soutěže střelců</t>
  </si>
  <si>
    <t>Nejčastější vítězka soutěže střelkyň</t>
  </si>
  <si>
    <t>R E K O R D Y</t>
  </si>
  <si>
    <t>Nejvíce bodů v sezóně</t>
  </si>
  <si>
    <t>Žena s největším počtem  bodů v sezóně</t>
  </si>
  <si>
    <t>Žena s největším počtem bodů</t>
  </si>
  <si>
    <t>Nejvíce získaných bodů v historii</t>
  </si>
  <si>
    <t>Nejvíce rozdaných bodů v sezóně</t>
  </si>
  <si>
    <t>Nejméně rozdaných bodů v sezóně</t>
  </si>
  <si>
    <t>Hráč, který nejčastěji získal více jak 200 bodů v sezóně</t>
  </si>
  <si>
    <t>2x</t>
  </si>
  <si>
    <t>8x</t>
  </si>
  <si>
    <t>4x</t>
  </si>
  <si>
    <t>3x</t>
  </si>
  <si>
    <t>Sezóna, kdy nejvíce hráčů získalo více jak 200 bodů</t>
  </si>
  <si>
    <t>Sezóna, kdy nejvíce hráčů získalo více jak 100 bodů</t>
  </si>
  <si>
    <t>Nejvyšší průměr získaných bodů na sezónu</t>
  </si>
  <si>
    <t>Žena s nejvyšším průměrem bodů na sezónu</t>
  </si>
  <si>
    <t>Nejčastější vítěz soutěže v bodování</t>
  </si>
  <si>
    <t>Nejčastější vítězka soutěže bodování mezi ženami</t>
  </si>
  <si>
    <t>Nejvíce hracích dnů za sebou bez prohry</t>
  </si>
  <si>
    <t>Nejvíce hracích dnů za sebou bez výhry</t>
  </si>
  <si>
    <t>Nejvíce vstřelených gólů v jednom dni</t>
  </si>
  <si>
    <t>Sledováno od sezóny 2012/2013</t>
  </si>
  <si>
    <t>Nejvíce dnů za sebou bez vstřeleného gólu</t>
  </si>
  <si>
    <t>Nejčastější střelec dne v jedné sezóně</t>
  </si>
  <si>
    <t>Nejčastější hráč dne v jedné sezóně</t>
  </si>
  <si>
    <t>16. ledna 2013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</si>
  <si>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13 000 </t>
    </r>
    <r>
      <rPr>
        <sz val="10"/>
        <rFont val="Arial CE"/>
        <family val="0"/>
      </rPr>
      <t>vstřelil</t>
    </r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</si>
  <si>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12 000 </t>
    </r>
    <r>
      <rPr>
        <sz val="10"/>
        <rFont val="Arial CE"/>
        <family val="0"/>
      </rPr>
      <t>vstřelil</t>
    </r>
  </si>
  <si>
    <t>Nejvíce bodů v jednom dni</t>
  </si>
  <si>
    <t>Počet hráčů, kdy v jednom dni vstřelili 10 a více gólů</t>
  </si>
  <si>
    <t>Hráč s největším počtem dnů, kdy v sezóně vstřelil více jak 10 gólů</t>
  </si>
  <si>
    <t>Den, kdy nejvíce hráčů nevyhrálo ani jeden zápas</t>
  </si>
  <si>
    <t>Počet hráčů</t>
  </si>
  <si>
    <t>Počet střelců</t>
  </si>
  <si>
    <t>Sezóna s největším počtem střelců</t>
  </si>
  <si>
    <t>Sezóna s nejmenším počtem střelců</t>
  </si>
  <si>
    <t>Sezóna s největším počtem hráčů</t>
  </si>
  <si>
    <t>Nejvíce odehraných sezón</t>
  </si>
  <si>
    <t>7 hráčů</t>
  </si>
  <si>
    <t>Jiří Kareš</t>
  </si>
  <si>
    <t>9. května 2012</t>
  </si>
  <si>
    <t>Nejvíce bodů</t>
  </si>
  <si>
    <t>Nejlepší bodový průměr</t>
  </si>
  <si>
    <t>Hráč dne</t>
  </si>
  <si>
    <t>Průměr</t>
  </si>
  <si>
    <t>Počet</t>
  </si>
  <si>
    <t>Nejvíce gólů</t>
  </si>
  <si>
    <t>Ženy</t>
  </si>
  <si>
    <t>Přehled vítězů bodování</t>
  </si>
  <si>
    <t>Přehled nejlepší střelců</t>
  </si>
  <si>
    <t>Střelec dne</t>
  </si>
  <si>
    <t>Všichni</t>
  </si>
  <si>
    <t>14x</t>
  </si>
  <si>
    <t>Nejčastější střelec dne - ženy v  jedné sezóně</t>
  </si>
  <si>
    <t>Střelec s největším počtem gólů v sezóně</t>
  </si>
  <si>
    <t>Nejlepší střelecký průměr v sezóně</t>
  </si>
  <si>
    <t>Ženský nejleší střelecky průměr v sezóně</t>
  </si>
  <si>
    <t>Nejvíce dnů bez vstřeleného gólu v sezóně</t>
  </si>
  <si>
    <t>Nejvyšší bodový průměr v jedné sezóně</t>
  </si>
  <si>
    <t>Žena s nejvyšším bodovým průměrem v sezóně</t>
  </si>
  <si>
    <t>Žena nejčastěji hráčem dne v jedné sezóně</t>
  </si>
  <si>
    <t>oprava</t>
  </si>
  <si>
    <t>Nejvíce vstřelených gólů v historii</t>
  </si>
  <si>
    <t>sezóna</t>
  </si>
  <si>
    <t>Zdeněk Jirsa</t>
  </si>
  <si>
    <t>11x</t>
  </si>
  <si>
    <t>Karel Fišr</t>
  </si>
  <si>
    <t>Sezóna s nejmenším počtem hráčů</t>
  </si>
  <si>
    <t>Míša Kušutová</t>
  </si>
  <si>
    <t>Počet hráčů, kteří vstřelili více jak 200 gólů v sezóně</t>
  </si>
  <si>
    <t>Počet hráčů, kteří dosáhli více jak 200 bodů v sezóně</t>
  </si>
  <si>
    <t>105.</t>
  </si>
  <si>
    <t>Libor Dvořák</t>
  </si>
  <si>
    <t>2011/2012, 2012/2013</t>
  </si>
  <si>
    <t>Nejlepší střelecké výkony v sézóně</t>
  </si>
  <si>
    <t>Pořadí</t>
  </si>
  <si>
    <t>Střelec</t>
  </si>
  <si>
    <t>Muži</t>
  </si>
  <si>
    <t>Nejlepší bodové výkony v sézóně</t>
  </si>
  <si>
    <t>Hráčka</t>
  </si>
  <si>
    <t>Více jak</t>
  </si>
  <si>
    <t>Jan Fárka, David Záruba</t>
  </si>
  <si>
    <t>2009/2010, 2012/2013</t>
  </si>
  <si>
    <t>hráči nad 200 bodů</t>
  </si>
  <si>
    <t>hráči nad 100 bodů</t>
  </si>
  <si>
    <t>nad 100 gólů v sezoně</t>
  </si>
  <si>
    <t>nad 200 gólů v sezoně</t>
  </si>
  <si>
    <t>Jan Fárka, Ivo Panchártek, Aleš Andrlík, Pavel, Mlynář, Pavel Nepovím,David Záruba, Martin Ročeň</t>
  </si>
  <si>
    <t>Žena s nejvěším počtem gólů v historii</t>
  </si>
  <si>
    <t>106.</t>
  </si>
  <si>
    <t>107.</t>
  </si>
  <si>
    <t>Monika Karbanová</t>
  </si>
  <si>
    <t>Miroslav Theodor</t>
  </si>
  <si>
    <t>16x</t>
  </si>
  <si>
    <t>108.</t>
  </si>
  <si>
    <t>Matyáš Panchártek</t>
  </si>
  <si>
    <t>Pavel Mlynář, Zbyněk Mlynář, David Záruba</t>
  </si>
  <si>
    <t>Nejmladší hráč</t>
  </si>
  <si>
    <t>Nejmladší střelec</t>
  </si>
  <si>
    <t>5. června 2013</t>
  </si>
  <si>
    <t>8 let 6 měsíců 26 dní</t>
  </si>
  <si>
    <t>2013/2014</t>
  </si>
  <si>
    <t>Nejlepší výkon historie či první v průměru za sezónu</t>
  </si>
  <si>
    <t>2. a 3. nejlepší výkon roku či třetí v průměru za sezónu</t>
  </si>
  <si>
    <t>Nejlepší výkon historie a nejlepší střelecký průměr na sezónu</t>
  </si>
  <si>
    <t>Nejlepší výkon roku druhý nejlepší průměr za sezónu</t>
  </si>
  <si>
    <t>2. a 3. nejlepší výkon roku a třetí nejlepší střelecký průměr za sezónu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</si>
  <si>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14 000 </t>
    </r>
    <r>
      <rPr>
        <sz val="10"/>
        <rFont val="Arial CE"/>
        <family val="0"/>
      </rPr>
      <t>vstřelil</t>
    </r>
  </si>
  <si>
    <t>Richard Macko</t>
  </si>
  <si>
    <t>Marek Netolický</t>
  </si>
  <si>
    <t>110.</t>
  </si>
  <si>
    <t>111.</t>
  </si>
  <si>
    <t>Tomáš Slavík</t>
  </si>
  <si>
    <t>109.</t>
  </si>
  <si>
    <t>16. října 2013</t>
  </si>
  <si>
    <t>10 sezón</t>
  </si>
  <si>
    <t>Ugandské bodování</t>
  </si>
  <si>
    <t>Jirka Bednář</t>
  </si>
  <si>
    <t>Nejlepší výkon roku či druhý v průměru za sezónu</t>
  </si>
  <si>
    <t>112.</t>
  </si>
  <si>
    <t>Rosemary Anfield</t>
  </si>
  <si>
    <t>2009/2011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</si>
  <si>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15 000 </t>
    </r>
    <r>
      <rPr>
        <sz val="10"/>
        <rFont val="Arial CE"/>
        <family val="0"/>
      </rPr>
      <t>vstřelil</t>
    </r>
  </si>
  <si>
    <t>16. dubna 2014</t>
  </si>
  <si>
    <t>113.</t>
  </si>
  <si>
    <t>Patrik Záruba</t>
  </si>
  <si>
    <t>Panchártkovi</t>
  </si>
  <si>
    <t>Reslovi</t>
  </si>
  <si>
    <t>Komárovi</t>
  </si>
  <si>
    <t>Zárubovi</t>
  </si>
  <si>
    <t>Nepovímovi</t>
  </si>
  <si>
    <t>Rodina</t>
  </si>
  <si>
    <t>BODY</t>
  </si>
  <si>
    <t>Mlynářovi</t>
  </si>
  <si>
    <t>Ivo</t>
  </si>
  <si>
    <t>Matyáš</t>
  </si>
  <si>
    <t>Luděk</t>
  </si>
  <si>
    <t>Jakub</t>
  </si>
  <si>
    <t>Jana</t>
  </si>
  <si>
    <t>David</t>
  </si>
  <si>
    <t>Nikola</t>
  </si>
  <si>
    <t>Jarda</t>
  </si>
  <si>
    <t>Patrik</t>
  </si>
  <si>
    <t>Pavel sen.</t>
  </si>
  <si>
    <t>Pavel jun.</t>
  </si>
  <si>
    <t>Pavel</t>
  </si>
  <si>
    <t>Iveta</t>
  </si>
  <si>
    <t>Martin</t>
  </si>
  <si>
    <t>Zbyněk</t>
  </si>
  <si>
    <t>Mikulovi</t>
  </si>
  <si>
    <t>Jan</t>
  </si>
  <si>
    <t>Matěj</t>
  </si>
  <si>
    <t>Sabo</t>
  </si>
  <si>
    <t>Honzík</t>
  </si>
  <si>
    <t>Karpišovi</t>
  </si>
  <si>
    <t>Helena</t>
  </si>
  <si>
    <t>Košutovi</t>
  </si>
  <si>
    <t>Míša</t>
  </si>
  <si>
    <t>GÓLY</t>
  </si>
  <si>
    <t>Ondra</t>
  </si>
  <si>
    <t>aktivní</t>
  </si>
  <si>
    <t>POŘADÍ</t>
  </si>
  <si>
    <t>4 hráči</t>
  </si>
  <si>
    <t>2008/2009, 2013/2014</t>
  </si>
  <si>
    <t>Sabovi</t>
  </si>
  <si>
    <t>Komersovi</t>
  </si>
  <si>
    <t>Tabulka střelců za posledních 11 sezón</t>
  </si>
  <si>
    <t>2014/2015</t>
  </si>
  <si>
    <t>-</t>
  </si>
  <si>
    <t>114.</t>
  </si>
  <si>
    <t>115.</t>
  </si>
  <si>
    <t>Láďa Němeček</t>
  </si>
  <si>
    <t>Tomáš Kadaňka</t>
  </si>
  <si>
    <t>117.</t>
  </si>
  <si>
    <t>116.</t>
  </si>
  <si>
    <t>Václav Slouka</t>
  </si>
  <si>
    <t>Tomáš Zdichynec</t>
  </si>
  <si>
    <t>118.</t>
  </si>
  <si>
    <t>119.</t>
  </si>
  <si>
    <t>Lucka Ptáčníková</t>
  </si>
  <si>
    <t>Edita Teznerová</t>
  </si>
  <si>
    <t>Lucka Ptáčniková</t>
  </si>
  <si>
    <t>Nejlepší gólový průměr</t>
  </si>
  <si>
    <t>Nejlepší góloý průměr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</si>
  <si>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16 000 </t>
    </r>
    <r>
      <rPr>
        <sz val="10"/>
        <rFont val="Arial CE"/>
        <family val="0"/>
      </rPr>
      <t>vstřelil</t>
    </r>
  </si>
  <si>
    <t>nad 300 gólů v sezóně</t>
  </si>
  <si>
    <t>120.</t>
  </si>
  <si>
    <t>Pavel Šálek</t>
  </si>
  <si>
    <t>121.</t>
  </si>
  <si>
    <t>Milan Secký</t>
  </si>
  <si>
    <t>21. ledna 2015</t>
  </si>
  <si>
    <r>
      <t xml:space="preserve">Gól s číslem </t>
    </r>
    <r>
      <rPr>
        <b/>
        <u val="single"/>
        <sz val="10"/>
        <color indexed="10"/>
        <rFont val="Arial CE"/>
        <family val="0"/>
      </rPr>
      <t xml:space="preserve">17 000 </t>
    </r>
    <r>
      <rPr>
        <sz val="10"/>
        <rFont val="Arial CE"/>
        <family val="0"/>
      </rPr>
      <t>vstřelil</t>
    </r>
  </si>
  <si>
    <t>3 hráči</t>
  </si>
  <si>
    <t>122.</t>
  </si>
  <si>
    <t>Martin Tušl</t>
  </si>
  <si>
    <t>Body za posledních 11 sezón</t>
  </si>
  <si>
    <t>21.5.2014, 25.2.2015, 29.4.2015</t>
  </si>
  <si>
    <t>Lucie Ptáčniková</t>
  </si>
  <si>
    <t>Jana Svobodová</t>
  </si>
  <si>
    <t>123.</t>
  </si>
  <si>
    <t>124.</t>
  </si>
  <si>
    <t>Hana Mašovská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</si>
</sst>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"/>
    <numFmt numFmtId="169" formatCode="0.0000"/>
    <numFmt numFmtId="170" formatCode="0.000"/>
    <numFmt numFmtId="171" formatCode="0.000000000"/>
    <numFmt numFmtId="172" formatCode="0.00000000"/>
    <numFmt numFmtId="173" formatCode="0.0000000"/>
    <numFmt numFmtId="174" formatCode="0.000000"/>
    <numFmt numFmtId="175" formatCode="[$¥€-2]\ #\ ##,000_);[Red]\([$€-2]\ #\ ##,000\)"/>
    <numFmt numFmtId="176" formatCode="_-* #,##0.0\ _K_č_-;\-* #,##0.0\ _K_č_-;_-* &quot;-&quot;??\ _K_č_-;_-@_-"/>
    <numFmt numFmtId="177" formatCode="_-* #,##0\ _K_č_-;\-* #,##0\ _K_č_-;_-* &quot;-&quot;??\ _K_č_-;_-@_-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20"/>
      <name val="Arial CE"/>
      <family val="0"/>
    </font>
    <font>
      <b/>
      <sz val="28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trike/>
      <sz val="10"/>
      <name val="Arial CE"/>
      <family val="0"/>
    </font>
    <font>
      <b/>
      <strike/>
      <sz val="10"/>
      <name val="Arial CE"/>
      <family val="0"/>
    </font>
    <font>
      <strike/>
      <sz val="9"/>
      <name val="Arial CE"/>
      <family val="0"/>
    </font>
    <font>
      <b/>
      <strike/>
      <sz val="9"/>
      <name val="Arial CE"/>
      <family val="0"/>
    </font>
    <font>
      <b/>
      <sz val="20"/>
      <name val="Arial CE"/>
      <family val="0"/>
    </font>
    <font>
      <b/>
      <sz val="9"/>
      <name val="Arial CE"/>
      <family val="0"/>
    </font>
    <font>
      <b/>
      <u val="single"/>
      <sz val="10"/>
      <color indexed="10"/>
      <name val="Arial CE"/>
      <family val="0"/>
    </font>
    <font>
      <b/>
      <i/>
      <sz val="10"/>
      <name val="Arial CE"/>
      <family val="0"/>
    </font>
    <font>
      <sz val="6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sz val="12"/>
      <name val="Arial CE"/>
      <family val="0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7030A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1" fontId="0" fillId="34" borderId="0" xfId="0" applyNumberFormat="1" applyFill="1" applyAlignment="1">
      <alignment/>
    </xf>
    <xf numFmtId="0" fontId="0" fillId="38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2" fillId="39" borderId="1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0" fontId="0" fillId="39" borderId="0" xfId="0" applyFont="1" applyFill="1" applyAlignment="1">
      <alignment/>
    </xf>
    <xf numFmtId="0" fontId="7" fillId="0" borderId="23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3" fillId="34" borderId="23" xfId="0" applyFont="1" applyFill="1" applyBorder="1" applyAlignment="1">
      <alignment horizontal="center"/>
    </xf>
    <xf numFmtId="0" fontId="0" fillId="10" borderId="0" xfId="0" applyFont="1" applyFill="1" applyAlignment="1">
      <alignment/>
    </xf>
    <xf numFmtId="0" fontId="7" fillId="10" borderId="24" xfId="0" applyFont="1" applyFill="1" applyBorder="1" applyAlignment="1">
      <alignment/>
    </xf>
    <xf numFmtId="0" fontId="7" fillId="10" borderId="0" xfId="0" applyFont="1" applyFill="1" applyAlignment="1">
      <alignment/>
    </xf>
    <xf numFmtId="0" fontId="7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30" xfId="0" applyFon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6" borderId="31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32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7" borderId="32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15" fillId="34" borderId="15" xfId="0" applyFont="1" applyFill="1" applyBorder="1" applyAlignment="1">
      <alignment horizontal="center"/>
    </xf>
    <xf numFmtId="0" fontId="4" fillId="34" borderId="36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4" borderId="32" xfId="0" applyFill="1" applyBorder="1" applyAlignment="1">
      <alignment horizontal="center"/>
    </xf>
    <xf numFmtId="0" fontId="0" fillId="4" borderId="32" xfId="0" applyFill="1" applyBorder="1" applyAlignment="1">
      <alignment/>
    </xf>
    <xf numFmtId="0" fontId="3" fillId="0" borderId="15" xfId="0" applyFont="1" applyBorder="1" applyAlignment="1">
      <alignment horizontal="center"/>
    </xf>
    <xf numFmtId="0" fontId="0" fillId="10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horizontal="center"/>
    </xf>
    <xf numFmtId="0" fontId="4" fillId="8" borderId="37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0" borderId="32" xfId="0" applyFill="1" applyBorder="1" applyAlignment="1">
      <alignment/>
    </xf>
    <xf numFmtId="0" fontId="3" fillId="0" borderId="10" xfId="0" applyFont="1" applyBorder="1" applyAlignment="1">
      <alignment/>
    </xf>
    <xf numFmtId="0" fontId="3" fillId="40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18" borderId="15" xfId="0" applyFont="1" applyFill="1" applyBorder="1" applyAlignment="1">
      <alignment horizontal="center"/>
    </xf>
    <xf numFmtId="0" fontId="3" fillId="18" borderId="41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3" fillId="18" borderId="30" xfId="0" applyFont="1" applyFill="1" applyBorder="1" applyAlignment="1">
      <alignment horizontal="center"/>
    </xf>
    <xf numFmtId="0" fontId="3" fillId="18" borderId="42" xfId="0" applyFont="1" applyFill="1" applyBorder="1" applyAlignment="1">
      <alignment/>
    </xf>
    <xf numFmtId="0" fontId="0" fillId="18" borderId="43" xfId="0" applyFill="1" applyBorder="1" applyAlignment="1">
      <alignment/>
    </xf>
    <xf numFmtId="0" fontId="3" fillId="13" borderId="15" xfId="0" applyFont="1" applyFill="1" applyBorder="1" applyAlignment="1">
      <alignment horizontal="center"/>
    </xf>
    <xf numFmtId="0" fontId="3" fillId="13" borderId="41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3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39" borderId="3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8" fillId="39" borderId="45" xfId="0" applyFont="1" applyFill="1" applyBorder="1" applyAlignment="1">
      <alignment horizontal="center"/>
    </xf>
    <xf numFmtId="0" fontId="18" fillId="39" borderId="46" xfId="0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10" borderId="21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6" borderId="48" xfId="0" applyFill="1" applyBorder="1" applyAlignment="1">
      <alignment/>
    </xf>
    <xf numFmtId="0" fontId="19" fillId="6" borderId="14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3" fillId="39" borderId="10" xfId="0" applyNumberFormat="1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41" borderId="15" xfId="0" applyFont="1" applyFill="1" applyBorder="1" applyAlignment="1">
      <alignment horizontal="center"/>
    </xf>
    <xf numFmtId="0" fontId="3" fillId="41" borderId="41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/>
    </xf>
    <xf numFmtId="0" fontId="3" fillId="41" borderId="30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7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42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0" fillId="43" borderId="10" xfId="0" applyFill="1" applyBorder="1" applyAlignment="1">
      <alignment/>
    </xf>
    <xf numFmtId="0" fontId="18" fillId="6" borderId="10" xfId="0" applyFont="1" applyFill="1" applyBorder="1" applyAlignment="1">
      <alignment horizontal="center"/>
    </xf>
    <xf numFmtId="0" fontId="18" fillId="13" borderId="10" xfId="0" applyFont="1" applyFill="1" applyBorder="1" applyAlignment="1">
      <alignment/>
    </xf>
    <xf numFmtId="0" fontId="18" fillId="6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9" borderId="10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14" xfId="0" applyBorder="1" applyAlignment="1">
      <alignment/>
    </xf>
    <xf numFmtId="0" fontId="4" fillId="16" borderId="11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0" fillId="4" borderId="13" xfId="0" applyFill="1" applyBorder="1" applyAlignment="1">
      <alignment horizontal="left"/>
    </xf>
    <xf numFmtId="0" fontId="0" fillId="4" borderId="49" xfId="0" applyFill="1" applyBorder="1" applyAlignment="1">
      <alignment/>
    </xf>
    <xf numFmtId="0" fontId="0" fillId="4" borderId="14" xfId="0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0" fillId="17" borderId="13" xfId="0" applyFill="1" applyBorder="1" applyAlignment="1">
      <alignment/>
    </xf>
    <xf numFmtId="0" fontId="0" fillId="17" borderId="49" xfId="0" applyFill="1" applyBorder="1" applyAlignment="1">
      <alignment/>
    </xf>
    <xf numFmtId="0" fontId="0" fillId="17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4" fillId="16" borderId="51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6" borderId="14" xfId="0" applyFont="1" applyFill="1" applyBorder="1" applyAlignment="1">
      <alignment horizontal="center"/>
    </xf>
    <xf numFmtId="0" fontId="21" fillId="16" borderId="10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3" fillId="39" borderId="45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32" xfId="0" applyFont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9" xfId="0" applyFont="1" applyBorder="1" applyAlignment="1">
      <alignment/>
    </xf>
    <xf numFmtId="0" fontId="7" fillId="0" borderId="5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1" xfId="0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1" fontId="3" fillId="44" borderId="10" xfId="0" applyNumberFormat="1" applyFont="1" applyFill="1" applyBorder="1" applyAlignment="1">
      <alignment horizontal="center"/>
    </xf>
    <xf numFmtId="0" fontId="25" fillId="45" borderId="56" xfId="0" applyFont="1" applyFill="1" applyBorder="1" applyAlignment="1">
      <alignment/>
    </xf>
    <xf numFmtId="0" fontId="0" fillId="45" borderId="57" xfId="0" applyFill="1" applyBorder="1" applyAlignment="1">
      <alignment/>
    </xf>
    <xf numFmtId="0" fontId="0" fillId="7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4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2" xfId="0" applyFont="1" applyFill="1" applyBorder="1" applyAlignment="1">
      <alignment/>
    </xf>
    <xf numFmtId="0" fontId="12" fillId="34" borderId="21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39" borderId="0" xfId="0" applyFill="1" applyAlignment="1">
      <alignment/>
    </xf>
    <xf numFmtId="1" fontId="3" fillId="37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11" fillId="7" borderId="1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9" borderId="42" xfId="0" applyFont="1" applyFill="1" applyBorder="1" applyAlignment="1">
      <alignment/>
    </xf>
    <xf numFmtId="0" fontId="4" fillId="9" borderId="43" xfId="0" applyFont="1" applyFill="1" applyBorder="1" applyAlignment="1">
      <alignment/>
    </xf>
    <xf numFmtId="0" fontId="0" fillId="0" borderId="28" xfId="0" applyBorder="1" applyAlignment="1">
      <alignment/>
    </xf>
    <xf numFmtId="0" fontId="3" fillId="46" borderId="36" xfId="0" applyFont="1" applyFill="1" applyBorder="1" applyAlignment="1">
      <alignment/>
    </xf>
    <xf numFmtId="0" fontId="0" fillId="46" borderId="28" xfId="0" applyFill="1" applyBorder="1" applyAlignment="1">
      <alignment/>
    </xf>
    <xf numFmtId="0" fontId="3" fillId="0" borderId="58" xfId="0" applyFont="1" applyBorder="1" applyAlignment="1">
      <alignment/>
    </xf>
    <xf numFmtId="0" fontId="0" fillId="0" borderId="58" xfId="0" applyBorder="1" applyAlignment="1">
      <alignment/>
    </xf>
    <xf numFmtId="0" fontId="3" fillId="46" borderId="36" xfId="0" applyFont="1" applyFill="1" applyBorder="1" applyAlignment="1">
      <alignment/>
    </xf>
    <xf numFmtId="0" fontId="3" fillId="46" borderId="28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1" fontId="3" fillId="39" borderId="13" xfId="0" applyNumberFormat="1" applyFont="1" applyFill="1" applyBorder="1" applyAlignment="1">
      <alignment/>
    </xf>
    <xf numFmtId="1" fontId="3" fillId="47" borderId="13" xfId="0" applyNumberFormat="1" applyFont="1" applyFill="1" applyBorder="1" applyAlignment="1">
      <alignment/>
    </xf>
    <xf numFmtId="1" fontId="3" fillId="34" borderId="13" xfId="0" applyNumberFormat="1" applyFont="1" applyFill="1" applyBorder="1" applyAlignment="1">
      <alignment/>
    </xf>
    <xf numFmtId="1" fontId="0" fillId="0" borderId="49" xfId="0" applyNumberFormat="1" applyBorder="1" applyAlignment="1">
      <alignment/>
    </xf>
    <xf numFmtId="1" fontId="0" fillId="0" borderId="49" xfId="0" applyNumberFormat="1" applyFill="1" applyBorder="1" applyAlignment="1">
      <alignment/>
    </xf>
    <xf numFmtId="1" fontId="3" fillId="47" borderId="13" xfId="0" applyNumberFormat="1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0" fillId="45" borderId="59" xfId="0" applyFill="1" applyBorder="1" applyAlignment="1">
      <alignment/>
    </xf>
    <xf numFmtId="164" fontId="3" fillId="39" borderId="13" xfId="0" applyNumberFormat="1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34" borderId="60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9" borderId="60" xfId="0" applyFont="1" applyFill="1" applyBorder="1" applyAlignment="1">
      <alignment horizontal="center"/>
    </xf>
    <xf numFmtId="0" fontId="3" fillId="39" borderId="3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7" borderId="61" xfId="0" applyFont="1" applyFill="1" applyBorder="1" applyAlignment="1">
      <alignment/>
    </xf>
    <xf numFmtId="0" fontId="3" fillId="7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/>
    </xf>
    <xf numFmtId="0" fontId="3" fillId="7" borderId="4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4" fontId="0" fillId="16" borderId="10" xfId="0" applyNumberFormat="1" applyFill="1" applyBorder="1" applyAlignment="1">
      <alignment horizontal="center"/>
    </xf>
    <xf numFmtId="0" fontId="16" fillId="38" borderId="22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14" fillId="38" borderId="22" xfId="0" applyFont="1" applyFill="1" applyBorder="1" applyAlignment="1">
      <alignment horizontal="center"/>
    </xf>
    <xf numFmtId="0" fontId="22" fillId="0" borderId="40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22" fillId="0" borderId="52" xfId="0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9" borderId="39" xfId="0" applyFill="1" applyBorder="1" applyAlignment="1">
      <alignment/>
    </xf>
    <xf numFmtId="0" fontId="3" fillId="39" borderId="14" xfId="0" applyFont="1" applyFill="1" applyBorder="1" applyAlignment="1">
      <alignment horizontal="center"/>
    </xf>
    <xf numFmtId="0" fontId="3" fillId="39" borderId="46" xfId="0" applyFont="1" applyFill="1" applyBorder="1" applyAlignment="1">
      <alignment horizontal="center"/>
    </xf>
    <xf numFmtId="0" fontId="18" fillId="39" borderId="52" xfId="0" applyFont="1" applyFill="1" applyBorder="1" applyAlignment="1">
      <alignment horizontal="center"/>
    </xf>
    <xf numFmtId="0" fontId="3" fillId="39" borderId="52" xfId="0" applyFont="1" applyFill="1" applyBorder="1" applyAlignment="1">
      <alignment horizontal="center"/>
    </xf>
    <xf numFmtId="1" fontId="0" fillId="43" borderId="50" xfId="0" applyNumberFormat="1" applyFill="1" applyBorder="1" applyAlignment="1">
      <alignment/>
    </xf>
    <xf numFmtId="0" fontId="0" fillId="43" borderId="13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1" fontId="0" fillId="43" borderId="49" xfId="0" applyNumberFormat="1" applyFill="1" applyBorder="1" applyAlignment="1">
      <alignment/>
    </xf>
    <xf numFmtId="1" fontId="0" fillId="43" borderId="10" xfId="0" applyNumberFormat="1" applyFill="1" applyBorder="1" applyAlignment="1">
      <alignment/>
    </xf>
    <xf numFmtId="1" fontId="7" fillId="7" borderId="22" xfId="0" applyNumberFormat="1" applyFont="1" applyFill="1" applyBorder="1" applyAlignment="1">
      <alignment horizontal="center"/>
    </xf>
    <xf numFmtId="177" fontId="4" fillId="16" borderId="62" xfId="34" applyNumberFormat="1" applyFont="1" applyFill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77" fontId="4" fillId="36" borderId="13" xfId="34" applyNumberFormat="1" applyFont="1" applyFill="1" applyBorder="1" applyAlignment="1">
      <alignment horizontal="center"/>
    </xf>
    <xf numFmtId="177" fontId="3" fillId="4" borderId="10" xfId="34" applyNumberFormat="1" applyFont="1" applyFill="1" applyBorder="1" applyAlignment="1">
      <alignment horizontal="center"/>
    </xf>
    <xf numFmtId="177" fontId="3" fillId="40" borderId="10" xfId="34" applyNumberFormat="1" applyFont="1" applyFill="1" applyBorder="1" applyAlignment="1">
      <alignment horizontal="center"/>
    </xf>
    <xf numFmtId="177" fontId="3" fillId="37" borderId="10" xfId="34" applyNumberFormat="1" applyFont="1" applyFill="1" applyBorder="1" applyAlignment="1">
      <alignment horizontal="center"/>
    </xf>
    <xf numFmtId="177" fontId="3" fillId="0" borderId="10" xfId="34" applyNumberFormat="1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1" fontId="4" fillId="39" borderId="10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77" fontId="4" fillId="16" borderId="51" xfId="34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13" fillId="0" borderId="64" xfId="0" applyFont="1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164" fontId="3" fillId="38" borderId="13" xfId="0" applyNumberFormat="1" applyFont="1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3" fillId="46" borderId="17" xfId="0" applyFont="1" applyFill="1" applyBorder="1" applyAlignment="1">
      <alignment horizontal="center"/>
    </xf>
    <xf numFmtId="0" fontId="3" fillId="46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49" xfId="0" applyFill="1" applyBorder="1" applyAlignment="1">
      <alignment horizontal="center"/>
    </xf>
    <xf numFmtId="0" fontId="0" fillId="7" borderId="49" xfId="0" applyFill="1" applyBorder="1" applyAlignment="1">
      <alignment/>
    </xf>
    <xf numFmtId="0" fontId="0" fillId="7" borderId="14" xfId="0" applyFill="1" applyBorder="1" applyAlignment="1">
      <alignment/>
    </xf>
    <xf numFmtId="0" fontId="3" fillId="7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4" fillId="17" borderId="21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177" fontId="3" fillId="48" borderId="10" xfId="34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0" fillId="13" borderId="10" xfId="0" applyFont="1" applyFill="1" applyBorder="1" applyAlignment="1">
      <alignment/>
    </xf>
    <xf numFmtId="0" fontId="0" fillId="13" borderId="17" xfId="0" applyFont="1" applyFill="1" applyBorder="1" applyAlignment="1">
      <alignment/>
    </xf>
    <xf numFmtId="0" fontId="13" fillId="2" borderId="42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177" fontId="8" fillId="34" borderId="10" xfId="34" applyNumberFormat="1" applyFont="1" applyFill="1" applyBorder="1" applyAlignment="1">
      <alignment horizontal="center"/>
    </xf>
    <xf numFmtId="0" fontId="0" fillId="35" borderId="23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44" fillId="0" borderId="55" xfId="0" applyFont="1" applyFill="1" applyBorder="1" applyAlignment="1">
      <alignment horizontal="center"/>
    </xf>
    <xf numFmtId="0" fontId="3" fillId="13" borderId="23" xfId="0" applyFont="1" applyFill="1" applyBorder="1" applyAlignment="1">
      <alignment/>
    </xf>
    <xf numFmtId="0" fontId="0" fillId="7" borderId="2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7" borderId="47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1" fillId="7" borderId="25" xfId="0" applyFont="1" applyFill="1" applyBorder="1" applyAlignment="1">
      <alignment horizontal="center"/>
    </xf>
    <xf numFmtId="1" fontId="0" fillId="37" borderId="49" xfId="0" applyNumberForma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2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" fontId="16" fillId="34" borderId="25" xfId="0" applyNumberFormat="1" applyFon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3" fillId="19" borderId="13" xfId="0" applyFont="1" applyFill="1" applyBorder="1" applyAlignment="1">
      <alignment horizontal="center"/>
    </xf>
    <xf numFmtId="0" fontId="3" fillId="19" borderId="49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19" borderId="13" xfId="0" applyFont="1" applyFill="1" applyBorder="1" applyAlignment="1">
      <alignment horizontal="center"/>
    </xf>
    <xf numFmtId="0" fontId="5" fillId="19" borderId="49" xfId="0" applyFont="1" applyFill="1" applyBorder="1" applyAlignment="1">
      <alignment horizontal="center"/>
    </xf>
    <xf numFmtId="0" fontId="5" fillId="19" borderId="14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3" fillId="18" borderId="42" xfId="0" applyFont="1" applyFill="1" applyBorder="1" applyAlignment="1">
      <alignment horizontal="center"/>
    </xf>
    <xf numFmtId="0" fontId="3" fillId="18" borderId="43" xfId="0" applyFont="1" applyFill="1" applyBorder="1" applyAlignment="1">
      <alignment horizontal="center"/>
    </xf>
    <xf numFmtId="0" fontId="26" fillId="2" borderId="59" xfId="0" applyFont="1" applyFill="1" applyBorder="1" applyAlignment="1">
      <alignment horizontal="center"/>
    </xf>
    <xf numFmtId="0" fontId="26" fillId="2" borderId="67" xfId="0" applyFont="1" applyFill="1" applyBorder="1" applyAlignment="1">
      <alignment horizontal="center"/>
    </xf>
    <xf numFmtId="0" fontId="26" fillId="34" borderId="59" xfId="0" applyFont="1" applyFill="1" applyBorder="1" applyAlignment="1">
      <alignment horizontal="center"/>
    </xf>
    <xf numFmtId="0" fontId="26" fillId="34" borderId="67" xfId="0" applyFont="1" applyFill="1" applyBorder="1" applyAlignment="1">
      <alignment horizontal="center"/>
    </xf>
    <xf numFmtId="0" fontId="26" fillId="39" borderId="59" xfId="0" applyFont="1" applyFill="1" applyBorder="1" applyAlignment="1">
      <alignment horizontal="center"/>
    </xf>
    <xf numFmtId="0" fontId="26" fillId="39" borderId="67" xfId="0" applyFont="1" applyFill="1" applyBorder="1" applyAlignment="1">
      <alignment horizontal="center"/>
    </xf>
    <xf numFmtId="0" fontId="26" fillId="2" borderId="68" xfId="0" applyFont="1" applyFill="1" applyBorder="1" applyAlignment="1">
      <alignment horizontal="center"/>
    </xf>
    <xf numFmtId="0" fontId="26" fillId="34" borderId="68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4" fillId="34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zoomScale="80" zoomScaleNormal="80" zoomScalePageLayoutView="0" workbookViewId="0" topLeftCell="A1">
      <selection activeCell="N53" sqref="N53"/>
    </sheetView>
  </sheetViews>
  <sheetFormatPr defaultColWidth="9.00390625" defaultRowHeight="12.75"/>
  <cols>
    <col min="1" max="1" width="4.625" style="0" customWidth="1"/>
    <col min="2" max="2" width="19.125" style="0" customWidth="1"/>
    <col min="3" max="6" width="9.625" style="0" bestFit="1" customWidth="1"/>
    <col min="7" max="8" width="9.625" style="0" customWidth="1"/>
    <col min="9" max="9" width="9.625" style="0" bestFit="1" customWidth="1"/>
    <col min="10" max="13" width="9.625" style="0" customWidth="1"/>
    <col min="14" max="14" width="16.625" style="3" bestFit="1" customWidth="1"/>
    <col min="15" max="15" width="6.75390625" style="1" bestFit="1" customWidth="1"/>
    <col min="16" max="16" width="15.75390625" style="0" customWidth="1"/>
    <col min="17" max="17" width="4.375" style="0" customWidth="1"/>
    <col min="18" max="18" width="4.25390625" style="0" customWidth="1"/>
  </cols>
  <sheetData>
    <row r="1" spans="2:13" ht="36.75">
      <c r="B1" s="19" t="s">
        <v>448</v>
      </c>
      <c r="M1" s="300"/>
    </row>
    <row r="2" spans="2:18" ht="26.25">
      <c r="B2" s="12" t="s">
        <v>52</v>
      </c>
      <c r="C2" s="475" t="s">
        <v>138</v>
      </c>
      <c r="D2" s="476"/>
      <c r="E2" s="476"/>
      <c r="F2" s="476"/>
      <c r="G2" s="476"/>
      <c r="H2" s="476"/>
      <c r="I2" s="476"/>
      <c r="J2" s="476"/>
      <c r="K2" s="476"/>
      <c r="L2" s="476"/>
      <c r="M2" s="477"/>
      <c r="N2" s="472" t="s">
        <v>140</v>
      </c>
      <c r="O2" s="473"/>
      <c r="P2" s="473"/>
      <c r="Q2" s="474" t="s">
        <v>333</v>
      </c>
      <c r="R2" s="474"/>
    </row>
    <row r="3" spans="2:18" ht="16.5" thickBot="1">
      <c r="B3" s="5" t="s">
        <v>0</v>
      </c>
      <c r="C3" s="5" t="s">
        <v>45</v>
      </c>
      <c r="D3" s="5" t="s">
        <v>46</v>
      </c>
      <c r="E3" s="5" t="s">
        <v>47</v>
      </c>
      <c r="F3" s="43" t="s">
        <v>48</v>
      </c>
      <c r="G3" s="5" t="s">
        <v>49</v>
      </c>
      <c r="H3" s="5" t="s">
        <v>149</v>
      </c>
      <c r="I3" s="5" t="s">
        <v>151</v>
      </c>
      <c r="J3" s="5" t="s">
        <v>191</v>
      </c>
      <c r="K3" s="5" t="s">
        <v>228</v>
      </c>
      <c r="L3" s="5" t="s">
        <v>354</v>
      </c>
      <c r="M3" s="254" t="s">
        <v>420</v>
      </c>
      <c r="N3" s="13" t="s">
        <v>50</v>
      </c>
      <c r="O3" s="5" t="s">
        <v>146</v>
      </c>
      <c r="P3" s="191" t="s">
        <v>147</v>
      </c>
      <c r="Q3" s="207">
        <v>200</v>
      </c>
      <c r="R3" s="207">
        <v>100</v>
      </c>
    </row>
    <row r="4" spans="1:20" s="7" customFormat="1" ht="16.5" thickBot="1">
      <c r="A4" s="15" t="s">
        <v>1</v>
      </c>
      <c r="B4" s="10" t="s">
        <v>21</v>
      </c>
      <c r="C4" s="17">
        <v>190</v>
      </c>
      <c r="D4" s="17">
        <v>130</v>
      </c>
      <c r="E4" s="41">
        <v>186</v>
      </c>
      <c r="F4" s="44">
        <v>193</v>
      </c>
      <c r="G4" s="42">
        <v>173</v>
      </c>
      <c r="H4" s="17">
        <v>146</v>
      </c>
      <c r="I4" s="9">
        <v>91</v>
      </c>
      <c r="J4" s="17">
        <v>133</v>
      </c>
      <c r="K4" s="45">
        <v>157</v>
      </c>
      <c r="L4" s="9">
        <v>151</v>
      </c>
      <c r="M4" s="9">
        <v>136</v>
      </c>
      <c r="N4" s="25">
        <f>SUM(C4:M4)</f>
        <v>1686</v>
      </c>
      <c r="O4" s="16">
        <f>COUNTIF(C4:M4,"&gt;0")</f>
        <v>11</v>
      </c>
      <c r="P4" s="326">
        <f>N4/O4</f>
        <v>153.27272727272728</v>
      </c>
      <c r="Q4" s="201">
        <f>COUNTIF(C4:M4,"&gt;=200")</f>
        <v>0</v>
      </c>
      <c r="R4" s="301">
        <f>COUNTIF(C4:M4,"&gt;=100")</f>
        <v>10</v>
      </c>
      <c r="S4" s="76"/>
      <c r="T4" s="7" t="s">
        <v>355</v>
      </c>
    </row>
    <row r="5" spans="1:20" s="7" customFormat="1" ht="16.5" thickBot="1">
      <c r="A5" s="15" t="s">
        <v>2</v>
      </c>
      <c r="B5" s="10" t="s">
        <v>24</v>
      </c>
      <c r="C5" s="9">
        <v>142</v>
      </c>
      <c r="D5" s="9">
        <v>84</v>
      </c>
      <c r="E5" s="45">
        <v>95</v>
      </c>
      <c r="F5" s="44">
        <v>178</v>
      </c>
      <c r="G5" s="47">
        <v>160</v>
      </c>
      <c r="H5" s="9">
        <v>134</v>
      </c>
      <c r="I5" s="9">
        <v>111</v>
      </c>
      <c r="J5" s="15">
        <v>120</v>
      </c>
      <c r="K5" s="45">
        <v>136</v>
      </c>
      <c r="L5" s="248">
        <v>178</v>
      </c>
      <c r="M5" s="45">
        <v>111</v>
      </c>
      <c r="N5" s="25">
        <f>SUM(C5:M5)</f>
        <v>1449</v>
      </c>
      <c r="O5" s="16">
        <f>COUNTIF(C5:M5,"&gt;0")</f>
        <v>11</v>
      </c>
      <c r="P5" s="280">
        <f>N5/O5</f>
        <v>131.72727272727272</v>
      </c>
      <c r="Q5" s="201">
        <f>COUNTIF(C5:M5,"&gt;=200")</f>
        <v>0</v>
      </c>
      <c r="R5" s="179">
        <f>COUNTIF(C5:M5,"&gt;=100")</f>
        <v>9</v>
      </c>
      <c r="S5" s="38"/>
      <c r="T5" s="7" t="s">
        <v>371</v>
      </c>
    </row>
    <row r="6" spans="1:20" s="7" customFormat="1" ht="16.5" thickBot="1">
      <c r="A6" s="15" t="s">
        <v>3</v>
      </c>
      <c r="B6" s="18" t="s">
        <v>23</v>
      </c>
      <c r="C6" s="9">
        <v>38</v>
      </c>
      <c r="D6" s="9">
        <v>94</v>
      </c>
      <c r="E6" s="9">
        <v>122</v>
      </c>
      <c r="F6" s="50">
        <v>218</v>
      </c>
      <c r="G6" s="71">
        <v>229</v>
      </c>
      <c r="H6" s="46">
        <v>41</v>
      </c>
      <c r="I6" s="17">
        <v>152</v>
      </c>
      <c r="J6" s="9">
        <v>90</v>
      </c>
      <c r="K6" s="45">
        <v>61</v>
      </c>
      <c r="L6" s="9">
        <v>29</v>
      </c>
      <c r="M6" s="9">
        <v>12</v>
      </c>
      <c r="N6" s="25">
        <f>SUM(C6:M6)</f>
        <v>1086</v>
      </c>
      <c r="O6" s="16">
        <f>COUNTIF(C6:M6,"&gt;0")</f>
        <v>11</v>
      </c>
      <c r="P6" s="203">
        <f>N6/O6</f>
        <v>98.72727272727273</v>
      </c>
      <c r="Q6" s="179">
        <f>COUNTIF(C6:M6,"&gt;=200")</f>
        <v>2</v>
      </c>
      <c r="R6" s="201">
        <f>COUNTIF(C6:M6,"&gt;=100")</f>
        <v>4</v>
      </c>
      <c r="S6" s="39"/>
      <c r="T6" s="7" t="s">
        <v>356</v>
      </c>
    </row>
    <row r="7" spans="1:20" s="7" customFormat="1" ht="16.5" thickBot="1">
      <c r="A7" s="141" t="s">
        <v>4</v>
      </c>
      <c r="B7" s="24" t="s">
        <v>40</v>
      </c>
      <c r="C7" s="9">
        <v>15</v>
      </c>
      <c r="D7" s="9">
        <v>20</v>
      </c>
      <c r="E7" s="51">
        <v>134</v>
      </c>
      <c r="F7" s="169">
        <v>131</v>
      </c>
      <c r="G7" s="49">
        <v>29</v>
      </c>
      <c r="H7" s="9">
        <v>120</v>
      </c>
      <c r="I7" s="15">
        <v>122</v>
      </c>
      <c r="J7" s="9">
        <v>97</v>
      </c>
      <c r="K7" s="248">
        <v>169</v>
      </c>
      <c r="L7" s="248">
        <v>175</v>
      </c>
      <c r="M7" s="45">
        <v>59</v>
      </c>
      <c r="N7" s="25">
        <f>SUM(C7:M7)</f>
        <v>1071</v>
      </c>
      <c r="O7" s="16">
        <f>COUNTIF(C7:M7,"&gt;0")</f>
        <v>11</v>
      </c>
      <c r="P7" s="203">
        <f>N7/O7</f>
        <v>97.36363636363636</v>
      </c>
      <c r="Q7" s="201">
        <f>COUNTIF(C7:M7,"&gt;=200")</f>
        <v>0</v>
      </c>
      <c r="R7" s="238">
        <f>COUNTIF(C7:M7,"&gt;=100")</f>
        <v>6</v>
      </c>
      <c r="S7" s="200">
        <v>100</v>
      </c>
      <c r="T7" s="7" t="s">
        <v>237</v>
      </c>
    </row>
    <row r="8" spans="1:19" s="7" customFormat="1" ht="16.5" thickBot="1">
      <c r="A8" s="15" t="s">
        <v>5</v>
      </c>
      <c r="B8" s="10" t="s">
        <v>26</v>
      </c>
      <c r="C8" s="9">
        <v>76</v>
      </c>
      <c r="D8" s="45">
        <v>45</v>
      </c>
      <c r="E8" s="169">
        <v>96</v>
      </c>
      <c r="F8" s="49">
        <v>75</v>
      </c>
      <c r="G8" s="9">
        <v>88</v>
      </c>
      <c r="H8" s="9">
        <v>87</v>
      </c>
      <c r="I8" s="9">
        <v>85</v>
      </c>
      <c r="J8" s="288">
        <v>115</v>
      </c>
      <c r="K8" s="45">
        <v>108</v>
      </c>
      <c r="L8" s="9">
        <v>126</v>
      </c>
      <c r="M8" s="9">
        <v>77</v>
      </c>
      <c r="N8" s="25">
        <f>SUM(C8:M8)</f>
        <v>978</v>
      </c>
      <c r="O8" s="16">
        <f>COUNTIF(C8:M8,"&gt;0")</f>
        <v>11</v>
      </c>
      <c r="P8" s="203">
        <f>N8/O8</f>
        <v>88.9090909090909</v>
      </c>
      <c r="Q8" s="201">
        <f>COUNTIF(C8:M8,"&gt;=200")</f>
        <v>0</v>
      </c>
      <c r="R8" s="201">
        <f>COUNTIF(C8:M8,"&gt;=100")</f>
        <v>3</v>
      </c>
      <c r="S8" s="40"/>
    </row>
    <row r="9" spans="1:20" s="7" customFormat="1" ht="16.5" thickBot="1">
      <c r="A9" s="15" t="s">
        <v>6</v>
      </c>
      <c r="B9" s="10" t="s">
        <v>22</v>
      </c>
      <c r="C9" s="9">
        <v>133</v>
      </c>
      <c r="D9" s="45">
        <v>95</v>
      </c>
      <c r="E9" s="169">
        <v>116</v>
      </c>
      <c r="F9" s="287">
        <v>166</v>
      </c>
      <c r="G9" s="9">
        <v>116</v>
      </c>
      <c r="H9" s="15">
        <v>143</v>
      </c>
      <c r="I9" s="9">
        <v>51</v>
      </c>
      <c r="J9" s="52" t="s">
        <v>42</v>
      </c>
      <c r="K9" s="45" t="s">
        <v>42</v>
      </c>
      <c r="L9" s="9" t="s">
        <v>42</v>
      </c>
      <c r="M9" s="9" t="s">
        <v>421</v>
      </c>
      <c r="N9" s="25">
        <f>SUM(C9:M9)</f>
        <v>820</v>
      </c>
      <c r="O9" s="16">
        <f>COUNTIF(C9:M9,"&gt;0")</f>
        <v>7</v>
      </c>
      <c r="P9" s="203">
        <f>N9/O9</f>
        <v>117.14285714285714</v>
      </c>
      <c r="Q9" s="201">
        <f>COUNTIF(C9:M9,"&gt;=200")</f>
        <v>0</v>
      </c>
      <c r="R9" s="238">
        <f>COUNTIF(C9:M9,"&gt;=100")</f>
        <v>5</v>
      </c>
      <c r="T9" s="272"/>
    </row>
    <row r="10" spans="1:18" s="7" customFormat="1" ht="16.5" thickBot="1">
      <c r="A10" s="15" t="s">
        <v>7</v>
      </c>
      <c r="B10" s="10" t="s">
        <v>28</v>
      </c>
      <c r="C10" s="9">
        <v>80</v>
      </c>
      <c r="D10" s="9">
        <v>77</v>
      </c>
      <c r="E10" s="48">
        <v>9</v>
      </c>
      <c r="F10" s="9">
        <v>12</v>
      </c>
      <c r="G10" s="52">
        <v>52</v>
      </c>
      <c r="H10" s="9">
        <v>71</v>
      </c>
      <c r="I10" s="447">
        <v>139</v>
      </c>
      <c r="J10" s="169">
        <v>100</v>
      </c>
      <c r="K10" s="249">
        <v>81</v>
      </c>
      <c r="L10" s="9">
        <v>39</v>
      </c>
      <c r="M10" s="9">
        <v>109</v>
      </c>
      <c r="N10" s="25">
        <f>SUM(C10:M10)</f>
        <v>769</v>
      </c>
      <c r="O10" s="16">
        <f>COUNTIF(C10:M10,"&gt;0")</f>
        <v>11</v>
      </c>
      <c r="P10" s="203">
        <f>N10/O10</f>
        <v>69.9090909090909</v>
      </c>
      <c r="Q10" s="201">
        <f>COUNTIF(C10:M10,"&gt;=200")</f>
        <v>0</v>
      </c>
      <c r="R10" s="201">
        <f>COUNTIF(C10:M10,"&gt;=100")</f>
        <v>3</v>
      </c>
    </row>
    <row r="11" spans="1:18" s="7" customFormat="1" ht="16.5" thickBot="1">
      <c r="A11" s="15" t="s">
        <v>8</v>
      </c>
      <c r="B11" s="10" t="s">
        <v>29</v>
      </c>
      <c r="C11" s="52" t="s">
        <v>42</v>
      </c>
      <c r="D11" s="9" t="s">
        <v>42</v>
      </c>
      <c r="E11" s="446">
        <v>188</v>
      </c>
      <c r="F11" s="45">
        <v>146</v>
      </c>
      <c r="G11" s="169">
        <v>142</v>
      </c>
      <c r="H11" s="42">
        <v>139</v>
      </c>
      <c r="I11" s="9">
        <v>68</v>
      </c>
      <c r="J11" s="48">
        <v>53</v>
      </c>
      <c r="K11" s="45" t="s">
        <v>42</v>
      </c>
      <c r="L11" s="9" t="s">
        <v>42</v>
      </c>
      <c r="M11" s="9" t="s">
        <v>421</v>
      </c>
      <c r="N11" s="25">
        <f>SUM(C11:M11)</f>
        <v>736</v>
      </c>
      <c r="O11" s="16">
        <f>COUNTIF(C11:M11,"&gt;0")</f>
        <v>6</v>
      </c>
      <c r="P11" s="448">
        <f>N11/O11</f>
        <v>122.66666666666667</v>
      </c>
      <c r="Q11" s="201">
        <f>COUNTIF(C11:M11,"&gt;=200")</f>
        <v>0</v>
      </c>
      <c r="R11" s="201">
        <f>COUNTIF(C11:M11,"&gt;=100")</f>
        <v>4</v>
      </c>
    </row>
    <row r="12" spans="1:18" s="7" customFormat="1" ht="16.5" thickBot="1">
      <c r="A12" s="15" t="s">
        <v>9</v>
      </c>
      <c r="B12" s="53" t="s">
        <v>30</v>
      </c>
      <c r="C12" s="169" t="s">
        <v>42</v>
      </c>
      <c r="D12" s="46" t="s">
        <v>42</v>
      </c>
      <c r="E12" s="9">
        <v>134</v>
      </c>
      <c r="F12" s="15">
        <v>178</v>
      </c>
      <c r="G12" s="289">
        <v>200</v>
      </c>
      <c r="H12" s="9">
        <v>133</v>
      </c>
      <c r="I12" s="52" t="s">
        <v>42</v>
      </c>
      <c r="J12" s="9" t="s">
        <v>42</v>
      </c>
      <c r="K12" s="45">
        <v>19</v>
      </c>
      <c r="L12" s="9" t="s">
        <v>42</v>
      </c>
      <c r="M12" s="9" t="s">
        <v>421</v>
      </c>
      <c r="N12" s="25">
        <f>SUM(C12:M12)</f>
        <v>664</v>
      </c>
      <c r="O12" s="16">
        <f>COUNTIF(C12:M12,"&gt;0")</f>
        <v>5</v>
      </c>
      <c r="P12" s="402">
        <f>N12/O12</f>
        <v>132.8</v>
      </c>
      <c r="Q12" s="238">
        <f>COUNTIF(C12:M12,"&gt;=200")</f>
        <v>1</v>
      </c>
      <c r="R12" s="201">
        <f>COUNTIF(C12:M12,"&gt;=100")</f>
        <v>4</v>
      </c>
    </row>
    <row r="13" spans="1:18" s="7" customFormat="1" ht="16.5" thickBot="1">
      <c r="A13" s="91" t="s">
        <v>10</v>
      </c>
      <c r="B13" s="81" t="s">
        <v>25</v>
      </c>
      <c r="C13" s="180">
        <v>143</v>
      </c>
      <c r="D13" s="82">
        <v>79</v>
      </c>
      <c r="E13" s="82">
        <v>119</v>
      </c>
      <c r="F13" s="82">
        <v>55</v>
      </c>
      <c r="G13" s="82">
        <v>96</v>
      </c>
      <c r="H13" s="83">
        <v>128</v>
      </c>
      <c r="I13" s="181" t="s">
        <v>42</v>
      </c>
      <c r="J13" s="182" t="s">
        <v>42</v>
      </c>
      <c r="K13" s="250" t="s">
        <v>42</v>
      </c>
      <c r="L13" s="250" t="s">
        <v>42</v>
      </c>
      <c r="M13" s="250">
        <v>1</v>
      </c>
      <c r="N13" s="25">
        <f>SUM(C13:M13)</f>
        <v>621</v>
      </c>
      <c r="O13" s="16">
        <f>COUNTIF(C13:M13,"&gt;0")</f>
        <v>7</v>
      </c>
      <c r="P13" s="204">
        <f>N13/O13</f>
        <v>88.71428571428571</v>
      </c>
      <c r="Q13" s="201">
        <f>COUNTIF(C13:M13,"&gt;=200")</f>
        <v>0</v>
      </c>
      <c r="R13" s="201">
        <f>COUNTIF(C13:M13,"&gt;=100")</f>
        <v>3</v>
      </c>
    </row>
    <row r="14" spans="1:18" ht="17.25" thickBot="1" thickTop="1">
      <c r="A14" s="92" t="s">
        <v>11</v>
      </c>
      <c r="B14" s="297" t="s">
        <v>44</v>
      </c>
      <c r="C14" s="100" t="s">
        <v>42</v>
      </c>
      <c r="D14" s="270">
        <v>12</v>
      </c>
      <c r="E14" s="64" t="s">
        <v>42</v>
      </c>
      <c r="F14" s="55" t="s">
        <v>42</v>
      </c>
      <c r="G14" s="55">
        <v>7</v>
      </c>
      <c r="H14" s="55">
        <v>24</v>
      </c>
      <c r="I14" s="48">
        <v>101</v>
      </c>
      <c r="J14" s="55">
        <v>7</v>
      </c>
      <c r="K14" s="346">
        <v>204</v>
      </c>
      <c r="L14" s="348">
        <v>224</v>
      </c>
      <c r="M14" s="45">
        <v>28</v>
      </c>
      <c r="N14" s="377">
        <f>SUM(C14:M14)</f>
        <v>607</v>
      </c>
      <c r="O14" s="16">
        <f>COUNTIF(C14:M14,"&gt;0")</f>
        <v>8</v>
      </c>
      <c r="P14" s="195">
        <f>N14/O14</f>
        <v>75.875</v>
      </c>
      <c r="Q14" s="179">
        <f>COUNTIF(C14:M14,"&gt;=200")</f>
        <v>2</v>
      </c>
      <c r="R14" s="201">
        <f>COUNTIF(C14:M14,"&gt;=100")</f>
        <v>3</v>
      </c>
    </row>
    <row r="15" spans="1:18" ht="16.5" thickBot="1">
      <c r="A15" s="92" t="s">
        <v>12</v>
      </c>
      <c r="B15" s="262" t="s">
        <v>92</v>
      </c>
      <c r="C15" s="298">
        <v>172</v>
      </c>
      <c r="D15" s="41">
        <v>115</v>
      </c>
      <c r="E15" s="299">
        <v>144</v>
      </c>
      <c r="F15" s="46" t="s">
        <v>42</v>
      </c>
      <c r="G15" s="9" t="s">
        <v>42</v>
      </c>
      <c r="H15" s="2" t="s">
        <v>42</v>
      </c>
      <c r="I15" s="9" t="s">
        <v>42</v>
      </c>
      <c r="J15" s="9" t="s">
        <v>42</v>
      </c>
      <c r="K15" s="45" t="s">
        <v>42</v>
      </c>
      <c r="L15" s="9">
        <v>22</v>
      </c>
      <c r="M15" s="9" t="s">
        <v>421</v>
      </c>
      <c r="N15" s="25">
        <f>SUM(C15:M15)</f>
        <v>453</v>
      </c>
      <c r="O15" s="16">
        <f>COUNTIF(C15:M15,"&gt;0")</f>
        <v>4</v>
      </c>
      <c r="P15" s="195">
        <f>N15/O15</f>
        <v>113.25</v>
      </c>
      <c r="Q15" s="201">
        <f>COUNTIF(C15:M15,"&gt;=200")</f>
        <v>0</v>
      </c>
      <c r="R15" s="201">
        <f>COUNTIF(C15:M15,"&gt;=100")</f>
        <v>3</v>
      </c>
    </row>
    <row r="16" spans="1:18" ht="16.5" thickBot="1">
      <c r="A16" s="92" t="s">
        <v>13</v>
      </c>
      <c r="B16" s="226" t="s">
        <v>27</v>
      </c>
      <c r="C16" s="169" t="s">
        <v>42</v>
      </c>
      <c r="D16" s="46" t="s">
        <v>42</v>
      </c>
      <c r="E16" s="172">
        <v>140</v>
      </c>
      <c r="F16" s="9">
        <v>130</v>
      </c>
      <c r="G16" s="9">
        <v>80</v>
      </c>
      <c r="H16" s="9">
        <v>28</v>
      </c>
      <c r="I16" s="52">
        <v>3</v>
      </c>
      <c r="J16" s="9" t="s">
        <v>42</v>
      </c>
      <c r="K16" s="45" t="s">
        <v>42</v>
      </c>
      <c r="L16" s="9" t="s">
        <v>42</v>
      </c>
      <c r="M16" s="9" t="s">
        <v>421</v>
      </c>
      <c r="N16" s="25">
        <f>SUM(C16:M16)</f>
        <v>381</v>
      </c>
      <c r="O16" s="16">
        <f>COUNTIF(C16:M16,"&gt;0")</f>
        <v>5</v>
      </c>
      <c r="P16" s="203">
        <f>N16/O16</f>
        <v>76.2</v>
      </c>
      <c r="Q16" s="201">
        <f>COUNTIF(C16:M16,"&gt;=200")</f>
        <v>0</v>
      </c>
      <c r="R16" s="201">
        <f>COUNTIF(C16:M16,"&gt;=100")</f>
        <v>2</v>
      </c>
    </row>
    <row r="17" spans="1:18" ht="16.5" thickBot="1">
      <c r="A17" s="92" t="s">
        <v>14</v>
      </c>
      <c r="B17" s="8" t="s">
        <v>31</v>
      </c>
      <c r="C17" s="172">
        <v>74</v>
      </c>
      <c r="D17" s="9">
        <v>75</v>
      </c>
      <c r="E17" s="52">
        <v>35</v>
      </c>
      <c r="F17" s="9" t="s">
        <v>42</v>
      </c>
      <c r="G17" s="9">
        <v>3</v>
      </c>
      <c r="H17" s="45">
        <v>59</v>
      </c>
      <c r="I17" s="52">
        <v>44</v>
      </c>
      <c r="J17" s="46">
        <v>19</v>
      </c>
      <c r="K17" s="251" t="s">
        <v>42</v>
      </c>
      <c r="L17" s="9">
        <v>9</v>
      </c>
      <c r="M17" s="9">
        <v>8</v>
      </c>
      <c r="N17" s="25">
        <f>SUM(C17:M17)</f>
        <v>326</v>
      </c>
      <c r="O17" s="16">
        <f>COUNTIF(C17:M17,"&gt;0")</f>
        <v>9</v>
      </c>
      <c r="P17" s="203">
        <f>N17/O17</f>
        <v>36.22222222222222</v>
      </c>
      <c r="Q17" s="201">
        <f>COUNTIF(C17:M17,"&gt;=200")</f>
        <v>0</v>
      </c>
      <c r="R17" s="201">
        <f>COUNTIF(C17:M17,"&gt;=100")</f>
        <v>0</v>
      </c>
    </row>
    <row r="18" spans="1:18" ht="16.5" thickBot="1">
      <c r="A18" s="92" t="s">
        <v>15</v>
      </c>
      <c r="B18" s="265" t="s">
        <v>193</v>
      </c>
      <c r="C18" s="21" t="s">
        <v>42</v>
      </c>
      <c r="D18" s="56" t="s">
        <v>42</v>
      </c>
      <c r="E18" s="97" t="s">
        <v>42</v>
      </c>
      <c r="F18" s="57" t="s">
        <v>42</v>
      </c>
      <c r="G18" s="21" t="s">
        <v>42</v>
      </c>
      <c r="H18" s="21" t="s">
        <v>42</v>
      </c>
      <c r="I18" s="21" t="s">
        <v>42</v>
      </c>
      <c r="J18" s="21">
        <v>42</v>
      </c>
      <c r="K18" s="343">
        <v>106</v>
      </c>
      <c r="L18" s="274">
        <v>127</v>
      </c>
      <c r="M18" s="9">
        <v>26</v>
      </c>
      <c r="N18" s="25">
        <f>SUM(C18:M18)</f>
        <v>301</v>
      </c>
      <c r="O18" s="16">
        <f>COUNTIF(C18:M18,"&gt;0")</f>
        <v>4</v>
      </c>
      <c r="P18" s="194">
        <f>N18/O18</f>
        <v>75.25</v>
      </c>
      <c r="Q18" s="201">
        <f>COUNTIF(C18:M18,"&gt;=200")</f>
        <v>0</v>
      </c>
      <c r="R18" s="201">
        <f>COUNTIF(C18:M18,"&gt;=100")</f>
        <v>2</v>
      </c>
    </row>
    <row r="19" spans="1:18" ht="16.5" thickBot="1">
      <c r="A19" s="92" t="s">
        <v>16</v>
      </c>
      <c r="B19" s="8" t="s">
        <v>32</v>
      </c>
      <c r="C19" s="52">
        <v>39</v>
      </c>
      <c r="D19" s="45">
        <v>17</v>
      </c>
      <c r="E19" s="431">
        <v>44</v>
      </c>
      <c r="F19" s="46">
        <v>26</v>
      </c>
      <c r="G19" s="9">
        <v>31</v>
      </c>
      <c r="H19" s="9">
        <v>14</v>
      </c>
      <c r="I19" s="9">
        <v>5</v>
      </c>
      <c r="J19" s="9">
        <v>24</v>
      </c>
      <c r="K19" s="45">
        <v>14</v>
      </c>
      <c r="L19" s="9">
        <v>27</v>
      </c>
      <c r="M19" s="9">
        <v>29</v>
      </c>
      <c r="N19" s="25">
        <f>SUM(C19:M19)</f>
        <v>270</v>
      </c>
      <c r="O19" s="16">
        <f>COUNTIF(C19:M19,"&gt;0")</f>
        <v>11</v>
      </c>
      <c r="P19" s="203">
        <f>N19/O19</f>
        <v>24.545454545454547</v>
      </c>
      <c r="Q19" s="201">
        <f>COUNTIF(C19:M19,"&gt;=200")</f>
        <v>0</v>
      </c>
      <c r="R19" s="201">
        <f>COUNTIF(C19:M19,"&gt;=100")</f>
        <v>0</v>
      </c>
    </row>
    <row r="20" spans="1:20" ht="16.5" thickBot="1">
      <c r="A20" s="92" t="s">
        <v>17</v>
      </c>
      <c r="B20" s="226" t="s">
        <v>207</v>
      </c>
      <c r="C20" s="97" t="s">
        <v>42</v>
      </c>
      <c r="D20" s="57" t="s">
        <v>42</v>
      </c>
      <c r="E20" s="55" t="s">
        <v>42</v>
      </c>
      <c r="F20" s="26" t="s">
        <v>42</v>
      </c>
      <c r="G20" s="21" t="s">
        <v>42</v>
      </c>
      <c r="H20" s="21" t="s">
        <v>42</v>
      </c>
      <c r="I20" s="21" t="s">
        <v>42</v>
      </c>
      <c r="J20" s="21" t="s">
        <v>42</v>
      </c>
      <c r="K20" s="252">
        <v>181</v>
      </c>
      <c r="L20" s="21">
        <v>44</v>
      </c>
      <c r="M20" s="21">
        <v>43</v>
      </c>
      <c r="N20" s="25">
        <f>SUM(C20:M20)</f>
        <v>268</v>
      </c>
      <c r="O20" s="16">
        <f>COUNTIF(C20:M20,"&gt;0")</f>
        <v>3</v>
      </c>
      <c r="P20" s="193">
        <f>N20/O20</f>
        <v>89.33333333333333</v>
      </c>
      <c r="Q20" s="201">
        <f>COUNTIF(C20:M20,"&gt;=200")</f>
        <v>0</v>
      </c>
      <c r="R20" s="201">
        <f>COUNTIF(C20:M20,"&gt;=100")</f>
        <v>1</v>
      </c>
      <c r="T20" s="272"/>
    </row>
    <row r="21" spans="1:18" ht="16.5" thickBot="1">
      <c r="A21" s="92" t="s">
        <v>18</v>
      </c>
      <c r="B21" s="262" t="s">
        <v>108</v>
      </c>
      <c r="C21" s="58">
        <v>28</v>
      </c>
      <c r="D21" s="255">
        <v>91</v>
      </c>
      <c r="E21" s="343" t="s">
        <v>42</v>
      </c>
      <c r="F21" s="169" t="s">
        <v>42</v>
      </c>
      <c r="G21" s="46" t="s">
        <v>42</v>
      </c>
      <c r="H21" s="9">
        <v>5</v>
      </c>
      <c r="I21" s="9">
        <v>5</v>
      </c>
      <c r="J21" s="9" t="s">
        <v>42</v>
      </c>
      <c r="K21" s="45">
        <v>3</v>
      </c>
      <c r="L21" s="9" t="s">
        <v>42</v>
      </c>
      <c r="M21" s="9">
        <v>91</v>
      </c>
      <c r="N21" s="25">
        <f>SUM(C21:M21)</f>
        <v>223</v>
      </c>
      <c r="O21" s="16">
        <f>COUNTIF(C21:M21,"&gt;0")</f>
        <v>6</v>
      </c>
      <c r="P21" s="203">
        <f>N21/O21</f>
        <v>37.166666666666664</v>
      </c>
      <c r="Q21" s="201">
        <f>COUNTIF(C21:M21,"&gt;=200")</f>
        <v>0</v>
      </c>
      <c r="R21" s="201">
        <f>COUNTIF(C21:M21,"&gt;=100")</f>
        <v>0</v>
      </c>
    </row>
    <row r="22" spans="1:18" ht="16.5" thickBot="1">
      <c r="A22" s="92" t="s">
        <v>19</v>
      </c>
      <c r="B22" s="262" t="s">
        <v>54</v>
      </c>
      <c r="C22" s="383" t="s">
        <v>42</v>
      </c>
      <c r="D22" s="230">
        <v>44</v>
      </c>
      <c r="E22" s="425">
        <v>91</v>
      </c>
      <c r="F22" s="58">
        <v>42</v>
      </c>
      <c r="G22" s="9" t="s">
        <v>42</v>
      </c>
      <c r="H22" s="2" t="s">
        <v>42</v>
      </c>
      <c r="I22" s="9" t="s">
        <v>42</v>
      </c>
      <c r="J22" s="9" t="s">
        <v>42</v>
      </c>
      <c r="K22" s="45" t="s">
        <v>42</v>
      </c>
      <c r="L22" s="9" t="s">
        <v>42</v>
      </c>
      <c r="M22" s="9" t="s">
        <v>421</v>
      </c>
      <c r="N22" s="25">
        <f>SUM(C22:M22)</f>
        <v>177</v>
      </c>
      <c r="O22" s="16">
        <f>COUNTIF(C22:M22,"&gt;0")</f>
        <v>3</v>
      </c>
      <c r="P22" s="203">
        <f>N22/O22</f>
        <v>59</v>
      </c>
      <c r="Q22" s="201">
        <f>COUNTIF(C22:M22,"&gt;=200")</f>
        <v>0</v>
      </c>
      <c r="R22" s="201">
        <f>COUNTIF(C22:M22,"&gt;=100")</f>
        <v>0</v>
      </c>
    </row>
    <row r="23" spans="1:18" s="20" customFormat="1" ht="16.5" thickBot="1">
      <c r="A23" s="93" t="s">
        <v>20</v>
      </c>
      <c r="B23" s="382" t="s">
        <v>319</v>
      </c>
      <c r="C23" s="418">
        <v>169</v>
      </c>
      <c r="D23" s="384">
        <v>3</v>
      </c>
      <c r="E23" s="397" t="s">
        <v>42</v>
      </c>
      <c r="F23" s="82" t="s">
        <v>42</v>
      </c>
      <c r="G23" s="82" t="s">
        <v>42</v>
      </c>
      <c r="H23" s="420" t="s">
        <v>42</v>
      </c>
      <c r="I23" s="82" t="s">
        <v>42</v>
      </c>
      <c r="J23" s="82" t="s">
        <v>42</v>
      </c>
      <c r="K23" s="83" t="s">
        <v>42</v>
      </c>
      <c r="L23" s="83" t="s">
        <v>42</v>
      </c>
      <c r="M23" s="83" t="s">
        <v>421</v>
      </c>
      <c r="N23" s="25">
        <f>SUM(C23:M23)</f>
        <v>172</v>
      </c>
      <c r="O23" s="16">
        <f>COUNTIF(C23:M23,"&gt;0")</f>
        <v>2</v>
      </c>
      <c r="P23" s="204">
        <f>N23/O23</f>
        <v>86</v>
      </c>
      <c r="Q23" s="201">
        <f>COUNTIF(C23:M23,"&gt;=200")</f>
        <v>0</v>
      </c>
      <c r="R23" s="201">
        <f>COUNTIF(C23:M23,"&gt;=100")</f>
        <v>1</v>
      </c>
    </row>
    <row r="24" spans="1:18" s="20" customFormat="1" ht="17.25" thickBot="1" thickTop="1">
      <c r="A24" s="20" t="s">
        <v>43</v>
      </c>
      <c r="B24" s="86" t="s">
        <v>33</v>
      </c>
      <c r="C24" s="385" t="s">
        <v>42</v>
      </c>
      <c r="D24" s="396" t="s">
        <v>42</v>
      </c>
      <c r="E24" s="49" t="s">
        <v>42</v>
      </c>
      <c r="F24" s="172">
        <v>90</v>
      </c>
      <c r="G24" s="48">
        <v>62</v>
      </c>
      <c r="H24" s="278" t="s">
        <v>42</v>
      </c>
      <c r="I24" s="73" t="s">
        <v>42</v>
      </c>
      <c r="J24" s="73" t="s">
        <v>42</v>
      </c>
      <c r="K24" s="398" t="s">
        <v>42</v>
      </c>
      <c r="L24" s="2" t="s">
        <v>42</v>
      </c>
      <c r="M24" s="2" t="s">
        <v>421</v>
      </c>
      <c r="N24" s="25">
        <f>SUM(C24:M24)</f>
        <v>152</v>
      </c>
      <c r="O24" s="16">
        <f>COUNTIF(C24:M24,"&gt;0")</f>
        <v>2</v>
      </c>
      <c r="P24" s="386">
        <f>N24/O24</f>
        <v>76</v>
      </c>
      <c r="Q24" s="201">
        <f>COUNTIF(C24:M24,"&gt;=200")</f>
        <v>0</v>
      </c>
      <c r="R24" s="201">
        <f>COUNTIF(C24:M24,"&gt;=100")</f>
        <v>0</v>
      </c>
    </row>
    <row r="25" spans="1:18" s="20" customFormat="1" ht="16.5" thickBot="1">
      <c r="A25" s="20" t="s">
        <v>64</v>
      </c>
      <c r="B25" s="262" t="s">
        <v>362</v>
      </c>
      <c r="C25" s="22" t="s">
        <v>42</v>
      </c>
      <c r="D25" s="61" t="s">
        <v>42</v>
      </c>
      <c r="E25" s="22" t="s">
        <v>42</v>
      </c>
      <c r="F25" s="21" t="s">
        <v>42</v>
      </c>
      <c r="G25" s="56" t="s">
        <v>42</v>
      </c>
      <c r="H25" s="97" t="s">
        <v>42</v>
      </c>
      <c r="I25" s="57" t="s">
        <v>42</v>
      </c>
      <c r="J25" s="21" t="s">
        <v>42</v>
      </c>
      <c r="K25" s="174" t="s">
        <v>42</v>
      </c>
      <c r="L25" s="98">
        <v>97</v>
      </c>
      <c r="M25" s="21">
        <v>45</v>
      </c>
      <c r="N25" s="25">
        <f>SUM(C25:M25)</f>
        <v>142</v>
      </c>
      <c r="O25" s="16">
        <f>COUNTIF(C25:M25,"&gt;0")</f>
        <v>2</v>
      </c>
      <c r="P25" s="195">
        <f>N25/O25</f>
        <v>71</v>
      </c>
      <c r="Q25" s="201">
        <f>COUNTIF(C25:M25,"&gt;=200")</f>
        <v>0</v>
      </c>
      <c r="R25" s="201">
        <f>COUNTIF(C25:M25,"&gt;=100")</f>
        <v>0</v>
      </c>
    </row>
    <row r="26" spans="1:18" s="20" customFormat="1" ht="16.5" thickBot="1">
      <c r="A26" s="20" t="s">
        <v>65</v>
      </c>
      <c r="B26" s="262" t="s">
        <v>236</v>
      </c>
      <c r="C26" s="22" t="s">
        <v>42</v>
      </c>
      <c r="D26" s="22" t="s">
        <v>42</v>
      </c>
      <c r="E26" s="22" t="s">
        <v>42</v>
      </c>
      <c r="F26" s="22" t="s">
        <v>42</v>
      </c>
      <c r="G26" s="22" t="s">
        <v>42</v>
      </c>
      <c r="H26" s="55" t="s">
        <v>42</v>
      </c>
      <c r="I26" s="21" t="s">
        <v>42</v>
      </c>
      <c r="J26" s="56" t="s">
        <v>42</v>
      </c>
      <c r="K26" s="432">
        <v>134</v>
      </c>
      <c r="L26" s="21">
        <v>7</v>
      </c>
      <c r="M26" s="21" t="s">
        <v>421</v>
      </c>
      <c r="N26" s="25">
        <f>SUM(C26:M26)</f>
        <v>141</v>
      </c>
      <c r="O26" s="16">
        <f>COUNTIF(C26:M26,"&gt;0")</f>
        <v>2</v>
      </c>
      <c r="P26" s="197">
        <f>N26/O26</f>
        <v>70.5</v>
      </c>
      <c r="Q26" s="201">
        <f>COUNTIF(C26:M26,"&gt;=200")</f>
        <v>0</v>
      </c>
      <c r="R26" s="201">
        <f>COUNTIF(C26:M26,"&gt;=100")</f>
        <v>1</v>
      </c>
    </row>
    <row r="27" spans="1:18" s="20" customFormat="1" ht="15.75">
      <c r="A27" s="20" t="s">
        <v>66</v>
      </c>
      <c r="B27" s="262" t="s">
        <v>145</v>
      </c>
      <c r="C27" s="178">
        <v>127</v>
      </c>
      <c r="D27" s="159" t="s">
        <v>42</v>
      </c>
      <c r="E27" s="159" t="s">
        <v>42</v>
      </c>
      <c r="F27" s="9" t="s">
        <v>42</v>
      </c>
      <c r="G27" s="9" t="s">
        <v>42</v>
      </c>
      <c r="H27" s="2" t="s">
        <v>42</v>
      </c>
      <c r="I27" s="9" t="s">
        <v>42</v>
      </c>
      <c r="J27" s="9" t="s">
        <v>42</v>
      </c>
      <c r="K27" s="385" t="s">
        <v>42</v>
      </c>
      <c r="L27" s="9" t="s">
        <v>42</v>
      </c>
      <c r="M27" s="9" t="s">
        <v>421</v>
      </c>
      <c r="N27" s="25">
        <f>SUM(C27:M27)</f>
        <v>127</v>
      </c>
      <c r="O27" s="16">
        <f>COUNTIF(C27:M27,"&gt;0")</f>
        <v>1</v>
      </c>
      <c r="P27" s="193">
        <f>N27/O27</f>
        <v>127</v>
      </c>
      <c r="Q27" s="201">
        <f>COUNTIF(C27:M27,"&gt;=200")</f>
        <v>0</v>
      </c>
      <c r="R27" s="201">
        <f>COUNTIF(C27:M27,"&gt;=100")</f>
        <v>1</v>
      </c>
    </row>
    <row r="28" spans="1:18" s="20" customFormat="1" ht="16.5" thickBot="1">
      <c r="A28" s="20" t="s">
        <v>67</v>
      </c>
      <c r="B28" s="262" t="s">
        <v>94</v>
      </c>
      <c r="C28" s="22">
        <v>39</v>
      </c>
      <c r="D28" s="22" t="s">
        <v>42</v>
      </c>
      <c r="E28" s="22">
        <v>9</v>
      </c>
      <c r="F28" s="21" t="s">
        <v>42</v>
      </c>
      <c r="G28" s="21" t="s">
        <v>42</v>
      </c>
      <c r="H28" s="21" t="s">
        <v>42</v>
      </c>
      <c r="I28" s="21" t="s">
        <v>42</v>
      </c>
      <c r="J28" s="26" t="s">
        <v>42</v>
      </c>
      <c r="K28" s="56" t="s">
        <v>42</v>
      </c>
      <c r="L28" s="98">
        <v>77</v>
      </c>
      <c r="M28" s="98" t="s">
        <v>421</v>
      </c>
      <c r="N28" s="25">
        <f>SUM(C28:M28)</f>
        <v>125</v>
      </c>
      <c r="O28" s="16">
        <f>COUNTIF(C28:M28,"&gt;0")</f>
        <v>3</v>
      </c>
      <c r="P28" s="195">
        <f>N28/O28</f>
        <v>41.666666666666664</v>
      </c>
      <c r="Q28" s="201">
        <f>COUNTIF(C28:M28,"&gt;=200")</f>
        <v>0</v>
      </c>
      <c r="R28" s="201">
        <f>COUNTIF(C28:M28,"&gt;=100")</f>
        <v>0</v>
      </c>
    </row>
    <row r="29" spans="1:18" s="20" customFormat="1" ht="16.5" thickBot="1">
      <c r="A29" s="20" t="s">
        <v>68</v>
      </c>
      <c r="B29" s="8" t="s">
        <v>425</v>
      </c>
      <c r="C29" s="26" t="s">
        <v>42</v>
      </c>
      <c r="D29" s="21" t="s">
        <v>42</v>
      </c>
      <c r="E29" s="21" t="s">
        <v>42</v>
      </c>
      <c r="F29" s="21" t="s">
        <v>42</v>
      </c>
      <c r="G29" s="21" t="s">
        <v>42</v>
      </c>
      <c r="H29" s="21" t="s">
        <v>42</v>
      </c>
      <c r="I29" s="56" t="s">
        <v>42</v>
      </c>
      <c r="J29" s="4" t="s">
        <v>42</v>
      </c>
      <c r="K29" s="439" t="s">
        <v>42</v>
      </c>
      <c r="L29" s="4" t="s">
        <v>42</v>
      </c>
      <c r="M29" s="178">
        <v>121</v>
      </c>
      <c r="N29" s="377">
        <f>SUM(C29:M29)</f>
        <v>121</v>
      </c>
      <c r="O29" s="16">
        <f>COUNTIF(C29:M29,"&gt;0")</f>
        <v>1</v>
      </c>
      <c r="P29" s="102">
        <f>N29/O29</f>
        <v>121</v>
      </c>
      <c r="Q29" s="201">
        <f>COUNTIF(C29:M29,"&gt;=200")</f>
        <v>0</v>
      </c>
      <c r="R29" s="201">
        <f>COUNTIF(C29:M29,"&gt;=100")</f>
        <v>1</v>
      </c>
    </row>
    <row r="30" spans="1:18" s="20" customFormat="1" ht="16.5" thickBot="1">
      <c r="A30" s="20" t="s">
        <v>69</v>
      </c>
      <c r="B30" s="263" t="s">
        <v>365</v>
      </c>
      <c r="C30" s="95" t="s">
        <v>42</v>
      </c>
      <c r="D30" s="62" t="s">
        <v>42</v>
      </c>
      <c r="E30" s="22" t="s">
        <v>42</v>
      </c>
      <c r="F30" s="35" t="s">
        <v>42</v>
      </c>
      <c r="G30" s="22" t="s">
        <v>42</v>
      </c>
      <c r="H30" s="21" t="s">
        <v>42</v>
      </c>
      <c r="I30" s="21" t="s">
        <v>42</v>
      </c>
      <c r="J30" s="55" t="s">
        <v>42</v>
      </c>
      <c r="K30" s="56" t="s">
        <v>42</v>
      </c>
      <c r="L30" s="98">
        <v>67</v>
      </c>
      <c r="M30" s="21">
        <v>41</v>
      </c>
      <c r="N30" s="377">
        <f>SUM(C30:M30)</f>
        <v>108</v>
      </c>
      <c r="O30" s="16">
        <f>COUNTIF(C30:M30,"&gt;0")</f>
        <v>2</v>
      </c>
      <c r="P30" s="195">
        <f>N30/O30</f>
        <v>54</v>
      </c>
      <c r="Q30" s="201">
        <f>COUNTIF(C30:M30,"&gt;=200")</f>
        <v>0</v>
      </c>
      <c r="R30" s="201">
        <f>COUNTIF(C30:M30,"&gt;=100")</f>
        <v>0</v>
      </c>
    </row>
    <row r="31" spans="1:18" s="20" customFormat="1" ht="16.5" thickBot="1">
      <c r="A31" s="20" t="s">
        <v>70</v>
      </c>
      <c r="B31" s="262" t="s">
        <v>109</v>
      </c>
      <c r="C31" s="379" t="s">
        <v>42</v>
      </c>
      <c r="D31" s="507">
        <v>99</v>
      </c>
      <c r="E31" s="65" t="s">
        <v>42</v>
      </c>
      <c r="F31" s="97" t="s">
        <v>42</v>
      </c>
      <c r="G31" s="57" t="s">
        <v>42</v>
      </c>
      <c r="H31" s="21" t="s">
        <v>42</v>
      </c>
      <c r="I31" s="21" t="s">
        <v>42</v>
      </c>
      <c r="J31" s="21" t="s">
        <v>42</v>
      </c>
      <c r="K31" s="56" t="s">
        <v>42</v>
      </c>
      <c r="L31" s="21" t="s">
        <v>42</v>
      </c>
      <c r="M31" s="21" t="s">
        <v>421</v>
      </c>
      <c r="N31" s="25">
        <f>SUM(C31:M31)</f>
        <v>99</v>
      </c>
      <c r="O31" s="16">
        <f>COUNTIF(C31:M31,"&gt;0")</f>
        <v>1</v>
      </c>
      <c r="P31" s="195">
        <f>N31/O31</f>
        <v>99</v>
      </c>
      <c r="Q31" s="201">
        <f>COUNTIF(C31:M31,"&gt;=200")</f>
        <v>0</v>
      </c>
      <c r="R31" s="201">
        <f>COUNTIF(C31:M31,"&gt;=100")</f>
        <v>0</v>
      </c>
    </row>
    <row r="32" spans="1:18" s="20" customFormat="1" ht="16.5" thickBot="1">
      <c r="A32" s="20" t="s">
        <v>71</v>
      </c>
      <c r="B32" s="226" t="s">
        <v>36</v>
      </c>
      <c r="C32" s="97" t="s">
        <v>42</v>
      </c>
      <c r="D32" s="57" t="s">
        <v>42</v>
      </c>
      <c r="E32" s="21" t="s">
        <v>42</v>
      </c>
      <c r="F32" s="55" t="s">
        <v>42</v>
      </c>
      <c r="G32" s="21">
        <v>3</v>
      </c>
      <c r="H32" s="508">
        <v>96</v>
      </c>
      <c r="I32" s="21" t="s">
        <v>42</v>
      </c>
      <c r="J32" s="21" t="s">
        <v>42</v>
      </c>
      <c r="K32" s="56" t="s">
        <v>42</v>
      </c>
      <c r="L32" s="21" t="s">
        <v>42</v>
      </c>
      <c r="M32" s="21" t="s">
        <v>421</v>
      </c>
      <c r="N32" s="25">
        <f>SUM(C32:M32)</f>
        <v>99</v>
      </c>
      <c r="O32" s="16">
        <f>COUNTIF(C32:M32,"&gt;0")</f>
        <v>2</v>
      </c>
      <c r="P32" s="195">
        <f>N32/O32</f>
        <v>49.5</v>
      </c>
      <c r="Q32" s="201">
        <f>COUNTIF(C32:M32,"&gt;=200")</f>
        <v>0</v>
      </c>
      <c r="R32" s="201">
        <f>COUNTIF(C32:M32,"&gt;=100")</f>
        <v>0</v>
      </c>
    </row>
    <row r="33" spans="1:18" s="20" customFormat="1" ht="16.5" thickBot="1">
      <c r="A33" s="79" t="s">
        <v>72</v>
      </c>
      <c r="B33" s="87" t="s">
        <v>205</v>
      </c>
      <c r="C33" s="168" t="s">
        <v>42</v>
      </c>
      <c r="D33" s="78" t="s">
        <v>42</v>
      </c>
      <c r="E33" s="78" t="s">
        <v>42</v>
      </c>
      <c r="F33" s="78" t="s">
        <v>42</v>
      </c>
      <c r="G33" s="84" t="s">
        <v>42</v>
      </c>
      <c r="H33" s="99" t="s">
        <v>42</v>
      </c>
      <c r="I33" s="85" t="s">
        <v>42</v>
      </c>
      <c r="J33" s="78" t="s">
        <v>42</v>
      </c>
      <c r="K33" s="426">
        <v>96</v>
      </c>
      <c r="L33" s="426" t="s">
        <v>42</v>
      </c>
      <c r="M33" s="426" t="s">
        <v>421</v>
      </c>
      <c r="N33" s="25">
        <f>SUM(C33:M33)</f>
        <v>96</v>
      </c>
      <c r="O33" s="16">
        <f>COUNTIF(C33:M33,"&gt;0")</f>
        <v>1</v>
      </c>
      <c r="P33" s="440">
        <f>N33/O33</f>
        <v>96</v>
      </c>
      <c r="Q33" s="201">
        <f>COUNTIF(C33:M33,"&gt;=200")</f>
        <v>0</v>
      </c>
      <c r="R33" s="201">
        <f>COUNTIF(C33:M33,"&gt;=100")</f>
        <v>0</v>
      </c>
    </row>
    <row r="34" spans="1:18" s="20" customFormat="1" ht="17.25" thickBot="1" thickTop="1">
      <c r="A34" s="94" t="s">
        <v>73</v>
      </c>
      <c r="B34" s="261" t="s">
        <v>96</v>
      </c>
      <c r="C34" s="61">
        <v>79</v>
      </c>
      <c r="D34" s="61" t="s">
        <v>42</v>
      </c>
      <c r="E34" s="61">
        <v>7</v>
      </c>
      <c r="F34" s="55" t="s">
        <v>42</v>
      </c>
      <c r="G34" s="55" t="s">
        <v>42</v>
      </c>
      <c r="H34" s="55" t="s">
        <v>42</v>
      </c>
      <c r="I34" s="67" t="s">
        <v>42</v>
      </c>
      <c r="J34" s="100" t="s">
        <v>42</v>
      </c>
      <c r="K34" s="253" t="s">
        <v>42</v>
      </c>
      <c r="L34" s="21" t="s">
        <v>42</v>
      </c>
      <c r="M34" s="98" t="s">
        <v>421</v>
      </c>
      <c r="N34" s="25">
        <f>SUM(C34:M34)</f>
        <v>86</v>
      </c>
      <c r="O34" s="16">
        <f>COUNTIF(C34:M34,"&gt;0")</f>
        <v>2</v>
      </c>
      <c r="P34" s="196">
        <f>N34/O34</f>
        <v>43</v>
      </c>
      <c r="Q34" s="201">
        <f>COUNTIF(C34:M34,"&gt;=200")</f>
        <v>0</v>
      </c>
      <c r="R34" s="201">
        <f>COUNTIF(C34:M34,"&gt;=100")</f>
        <v>0</v>
      </c>
    </row>
    <row r="35" spans="1:18" s="20" customFormat="1" ht="16.5" thickBot="1">
      <c r="A35" s="94" t="s">
        <v>74</v>
      </c>
      <c r="B35" s="8" t="s">
        <v>34</v>
      </c>
      <c r="C35" s="21" t="s">
        <v>42</v>
      </c>
      <c r="D35" s="21" t="s">
        <v>42</v>
      </c>
      <c r="E35" s="21" t="s">
        <v>42</v>
      </c>
      <c r="F35" s="21">
        <v>21</v>
      </c>
      <c r="G35" s="21">
        <v>38</v>
      </c>
      <c r="H35" s="21">
        <v>26</v>
      </c>
      <c r="I35" s="56" t="s">
        <v>42</v>
      </c>
      <c r="J35" s="97" t="s">
        <v>42</v>
      </c>
      <c r="K35" s="243" t="s">
        <v>42</v>
      </c>
      <c r="L35" s="21" t="s">
        <v>42</v>
      </c>
      <c r="M35" s="9" t="s">
        <v>421</v>
      </c>
      <c r="N35" s="25">
        <f>SUM(C35:M35)</f>
        <v>85</v>
      </c>
      <c r="O35" s="16">
        <f>COUNTIF(C35:M35,"&gt;0")</f>
        <v>3</v>
      </c>
      <c r="P35" s="195">
        <f>N35/O35</f>
        <v>28.333333333333332</v>
      </c>
      <c r="Q35" s="201">
        <f>COUNTIF(C35:M35,"&gt;=200")</f>
        <v>0</v>
      </c>
      <c r="R35" s="201">
        <f>COUNTIF(C35:M35,"&gt;=100")</f>
        <v>0</v>
      </c>
    </row>
    <row r="36" spans="1:18" s="20" customFormat="1" ht="16.5" thickBot="1">
      <c r="A36" s="94" t="s">
        <v>75</v>
      </c>
      <c r="B36" s="262" t="s">
        <v>124</v>
      </c>
      <c r="C36" s="101">
        <v>81</v>
      </c>
      <c r="D36" s="22" t="s">
        <v>42</v>
      </c>
      <c r="E36" s="22" t="s">
        <v>42</v>
      </c>
      <c r="F36" s="21" t="s">
        <v>42</v>
      </c>
      <c r="G36" s="21" t="s">
        <v>42</v>
      </c>
      <c r="H36" s="21" t="s">
        <v>42</v>
      </c>
      <c r="I36" s="56" t="s">
        <v>42</v>
      </c>
      <c r="J36" s="97" t="s">
        <v>42</v>
      </c>
      <c r="K36" s="241" t="s">
        <v>42</v>
      </c>
      <c r="L36" s="21" t="s">
        <v>42</v>
      </c>
      <c r="M36" s="98" t="s">
        <v>421</v>
      </c>
      <c r="N36" s="25">
        <f>SUM(C36:M36)</f>
        <v>81</v>
      </c>
      <c r="O36" s="16">
        <f>COUNTIF(C36:M36,"&gt;0")</f>
        <v>1</v>
      </c>
      <c r="P36" s="195">
        <f>N36/O36</f>
        <v>81</v>
      </c>
      <c r="Q36" s="201">
        <f>COUNTIF(C36:M36,"&gt;=200")</f>
        <v>0</v>
      </c>
      <c r="R36" s="201">
        <f>COUNTIF(C36:M36,"&gt;=100")</f>
        <v>0</v>
      </c>
    </row>
    <row r="37" spans="1:18" s="20" customFormat="1" ht="16.5" thickBot="1">
      <c r="A37" s="94" t="s">
        <v>76</v>
      </c>
      <c r="B37" s="265" t="s">
        <v>373</v>
      </c>
      <c r="C37" s="22" t="s">
        <v>42</v>
      </c>
      <c r="D37" s="22" t="s">
        <v>42</v>
      </c>
      <c r="E37" s="22" t="s">
        <v>42</v>
      </c>
      <c r="F37" s="22" t="s">
        <v>42</v>
      </c>
      <c r="G37" s="22" t="s">
        <v>42</v>
      </c>
      <c r="H37" s="21" t="s">
        <v>42</v>
      </c>
      <c r="I37" s="21" t="s">
        <v>42</v>
      </c>
      <c r="J37" s="295" t="s">
        <v>42</v>
      </c>
      <c r="K37" s="240" t="s">
        <v>42</v>
      </c>
      <c r="L37" s="98">
        <v>50</v>
      </c>
      <c r="M37" s="21">
        <v>24</v>
      </c>
      <c r="N37" s="25">
        <f>SUM(C37:M37)</f>
        <v>74</v>
      </c>
      <c r="O37" s="16">
        <f>COUNTIF(C37:M37,"&gt;0")</f>
        <v>2</v>
      </c>
      <c r="P37" s="195">
        <f>N37/O37</f>
        <v>37</v>
      </c>
      <c r="Q37" s="201">
        <f>COUNTIF(C37:M37,"&gt;=200")</f>
        <v>0</v>
      </c>
      <c r="R37" s="201">
        <f>COUNTIF(C37:M37,"&gt;=100")</f>
        <v>0</v>
      </c>
    </row>
    <row r="38" spans="1:18" s="20" customFormat="1" ht="16.5" thickBot="1">
      <c r="A38" s="94" t="s">
        <v>77</v>
      </c>
      <c r="B38" s="302" t="s">
        <v>231</v>
      </c>
      <c r="C38" s="22" t="s">
        <v>42</v>
      </c>
      <c r="D38" s="22" t="s">
        <v>42</v>
      </c>
      <c r="E38" s="22" t="s">
        <v>42</v>
      </c>
      <c r="F38" s="22" t="s">
        <v>42</v>
      </c>
      <c r="G38" s="22" t="s">
        <v>42</v>
      </c>
      <c r="H38" s="21" t="s">
        <v>42</v>
      </c>
      <c r="I38" s="56" t="s">
        <v>42</v>
      </c>
      <c r="J38" s="97" t="s">
        <v>42</v>
      </c>
      <c r="K38" s="253">
        <v>15</v>
      </c>
      <c r="L38" s="98">
        <v>54</v>
      </c>
      <c r="M38" s="98" t="s">
        <v>421</v>
      </c>
      <c r="N38" s="25">
        <f>SUM(C38:M38)</f>
        <v>69</v>
      </c>
      <c r="O38" s="16">
        <f>COUNTIF(C38:M38,"&gt;0")</f>
        <v>2</v>
      </c>
      <c r="P38" s="102">
        <f>N38/O38</f>
        <v>34.5</v>
      </c>
      <c r="Q38" s="201">
        <f>COUNTIF(C38:M38,"&gt;=200")</f>
        <v>0</v>
      </c>
      <c r="R38" s="201">
        <f>COUNTIF(C38:M38,"&gt;=100")</f>
        <v>0</v>
      </c>
    </row>
    <row r="39" spans="1:18" s="20" customFormat="1" ht="16.5" thickBot="1">
      <c r="A39" s="94" t="s">
        <v>78</v>
      </c>
      <c r="B39" s="8" t="s">
        <v>53</v>
      </c>
      <c r="C39" s="21" t="s">
        <v>42</v>
      </c>
      <c r="D39" s="26" t="s">
        <v>42</v>
      </c>
      <c r="E39" s="21" t="s">
        <v>42</v>
      </c>
      <c r="F39" s="98">
        <v>66</v>
      </c>
      <c r="G39" s="21" t="s">
        <v>42</v>
      </c>
      <c r="H39" s="21" t="s">
        <v>42</v>
      </c>
      <c r="I39" s="56" t="s">
        <v>42</v>
      </c>
      <c r="J39" s="100" t="s">
        <v>42</v>
      </c>
      <c r="K39" s="243" t="s">
        <v>42</v>
      </c>
      <c r="L39" s="2" t="s">
        <v>42</v>
      </c>
      <c r="M39" s="98" t="s">
        <v>421</v>
      </c>
      <c r="N39" s="25">
        <f>SUM(C39:M39)</f>
        <v>66</v>
      </c>
      <c r="O39" s="16">
        <f>COUNTIF(C39:M39,"&gt;0")</f>
        <v>1</v>
      </c>
      <c r="P39" s="195">
        <f>N39/O39</f>
        <v>66</v>
      </c>
      <c r="Q39" s="201">
        <f>COUNTIF(C39:M39,"&gt;=200")</f>
        <v>0</v>
      </c>
      <c r="R39" s="201">
        <f>COUNTIF(C39:M39,"&gt;=100")</f>
        <v>0</v>
      </c>
    </row>
    <row r="40" spans="1:18" s="20" customFormat="1" ht="16.5" thickBot="1">
      <c r="A40" s="94" t="s">
        <v>79</v>
      </c>
      <c r="B40" s="262" t="s">
        <v>100</v>
      </c>
      <c r="C40" s="424">
        <v>32</v>
      </c>
      <c r="D40" s="95">
        <v>22</v>
      </c>
      <c r="E40" s="62">
        <v>10</v>
      </c>
      <c r="F40" s="35">
        <v>0</v>
      </c>
      <c r="G40" s="21" t="s">
        <v>42</v>
      </c>
      <c r="H40" s="21" t="s">
        <v>42</v>
      </c>
      <c r="I40" s="21" t="s">
        <v>42</v>
      </c>
      <c r="J40" s="55" t="s">
        <v>42</v>
      </c>
      <c r="K40" s="56" t="s">
        <v>42</v>
      </c>
      <c r="L40" s="21" t="s">
        <v>42</v>
      </c>
      <c r="M40" s="98" t="s">
        <v>421</v>
      </c>
      <c r="N40" s="25">
        <f>SUM(C40:M40)</f>
        <v>64</v>
      </c>
      <c r="O40" s="16">
        <f>COUNTIF(C40:M40,"&gt;0")</f>
        <v>3</v>
      </c>
      <c r="P40" s="195">
        <f>N40/O40</f>
        <v>21.333333333333332</v>
      </c>
      <c r="Q40" s="201">
        <f>COUNTIF(C40:M40,"&gt;=200")</f>
        <v>0</v>
      </c>
      <c r="R40" s="201">
        <f>COUNTIF(C40:M40,"&gt;=100")</f>
        <v>0</v>
      </c>
    </row>
    <row r="41" spans="1:18" s="20" customFormat="1" ht="16.5" thickBot="1">
      <c r="A41" s="94" t="s">
        <v>80</v>
      </c>
      <c r="B41" s="262" t="s">
        <v>176</v>
      </c>
      <c r="C41" s="35" t="s">
        <v>42</v>
      </c>
      <c r="D41" s="61" t="s">
        <v>42</v>
      </c>
      <c r="E41" s="65" t="s">
        <v>42</v>
      </c>
      <c r="F41" s="95" t="s">
        <v>42</v>
      </c>
      <c r="G41" s="62" t="s">
        <v>42</v>
      </c>
      <c r="H41" s="98">
        <v>64</v>
      </c>
      <c r="I41" s="21" t="s">
        <v>42</v>
      </c>
      <c r="J41" s="21" t="s">
        <v>42</v>
      </c>
      <c r="K41" s="56" t="s">
        <v>42</v>
      </c>
      <c r="L41" s="21" t="s">
        <v>42</v>
      </c>
      <c r="M41" s="98" t="s">
        <v>421</v>
      </c>
      <c r="N41" s="25">
        <f>SUM(C41:M41)</f>
        <v>64</v>
      </c>
      <c r="O41" s="16">
        <f>COUNTIF(C41:M41,"&gt;0")</f>
        <v>1</v>
      </c>
      <c r="P41" s="195">
        <f>N41/O41</f>
        <v>64</v>
      </c>
      <c r="Q41" s="201">
        <f>COUNTIF(C41:M41,"&gt;=200")</f>
        <v>0</v>
      </c>
      <c r="R41" s="201">
        <f>COUNTIF(C41:M41,"&gt;=100")</f>
        <v>0</v>
      </c>
    </row>
    <row r="42" spans="1:18" s="20" customFormat="1" ht="16.5" thickBot="1">
      <c r="A42" s="94" t="s">
        <v>81</v>
      </c>
      <c r="B42" s="263" t="s">
        <v>194</v>
      </c>
      <c r="C42" s="95" t="s">
        <v>42</v>
      </c>
      <c r="D42" s="62" t="s">
        <v>42</v>
      </c>
      <c r="E42" s="22" t="s">
        <v>42</v>
      </c>
      <c r="F42" s="61" t="s">
        <v>42</v>
      </c>
      <c r="G42" s="22" t="s">
        <v>42</v>
      </c>
      <c r="H42" s="21" t="s">
        <v>42</v>
      </c>
      <c r="I42" s="26">
        <v>6</v>
      </c>
      <c r="J42" s="98">
        <v>56</v>
      </c>
      <c r="K42" s="56" t="s">
        <v>42</v>
      </c>
      <c r="L42" s="21" t="s">
        <v>42</v>
      </c>
      <c r="M42" s="98" t="s">
        <v>421</v>
      </c>
      <c r="N42" s="25">
        <f>SUM(C42:M42)</f>
        <v>62</v>
      </c>
      <c r="O42" s="16">
        <f>COUNTIF(C42:M42,"&gt;0")</f>
        <v>2</v>
      </c>
      <c r="P42" s="195">
        <f>N42/O42</f>
        <v>31</v>
      </c>
      <c r="Q42" s="201">
        <f>COUNTIF(C42:M42,"&gt;=200")</f>
        <v>0</v>
      </c>
      <c r="R42" s="201">
        <f>COUNTIF(C42:M42,"&gt;=100")</f>
        <v>0</v>
      </c>
    </row>
    <row r="43" spans="1:18" s="20" customFormat="1" ht="16.5" thickBot="1">
      <c r="A43" s="93" t="s">
        <v>82</v>
      </c>
      <c r="B43" s="264" t="s">
        <v>153</v>
      </c>
      <c r="C43" s="419" t="s">
        <v>42</v>
      </c>
      <c r="D43" s="77" t="s">
        <v>42</v>
      </c>
      <c r="E43" s="77" t="s">
        <v>42</v>
      </c>
      <c r="F43" s="77" t="s">
        <v>42</v>
      </c>
      <c r="G43" s="77" t="s">
        <v>42</v>
      </c>
      <c r="H43" s="84" t="s">
        <v>42</v>
      </c>
      <c r="I43" s="421">
        <v>37</v>
      </c>
      <c r="J43" s="85" t="s">
        <v>42</v>
      </c>
      <c r="K43" s="84">
        <v>23</v>
      </c>
      <c r="L43" s="84" t="s">
        <v>42</v>
      </c>
      <c r="M43" s="83" t="s">
        <v>421</v>
      </c>
      <c r="N43" s="25">
        <f>SUM(C43:M43)</f>
        <v>60</v>
      </c>
      <c r="O43" s="16">
        <f>COUNTIF(C43:M43,"&gt;0")</f>
        <v>2</v>
      </c>
      <c r="P43" s="197">
        <f>N43/O43</f>
        <v>30</v>
      </c>
      <c r="Q43" s="201">
        <f>COUNTIF(C43:M43,"&gt;=200")</f>
        <v>0</v>
      </c>
      <c r="R43" s="201">
        <f>COUNTIF(C43:M43,"&gt;=100")</f>
        <v>0</v>
      </c>
    </row>
    <row r="44" spans="1:18" s="20" customFormat="1" ht="17.25" thickBot="1" thickTop="1">
      <c r="A44" s="20" t="s">
        <v>83</v>
      </c>
      <c r="B44" s="297" t="s">
        <v>197</v>
      </c>
      <c r="C44" s="100" t="s">
        <v>42</v>
      </c>
      <c r="D44" s="270" t="s">
        <v>42</v>
      </c>
      <c r="E44" s="55" t="s">
        <v>42</v>
      </c>
      <c r="F44" s="55" t="s">
        <v>42</v>
      </c>
      <c r="G44" s="55" t="s">
        <v>42</v>
      </c>
      <c r="H44" s="55" t="s">
        <v>42</v>
      </c>
      <c r="I44" s="55" t="s">
        <v>42</v>
      </c>
      <c r="J44" s="422">
        <v>40</v>
      </c>
      <c r="K44" s="291">
        <v>18</v>
      </c>
      <c r="L44" s="4" t="s">
        <v>42</v>
      </c>
      <c r="M44" s="98" t="s">
        <v>421</v>
      </c>
      <c r="N44" s="25">
        <f>SUM(C44:M44)</f>
        <v>58</v>
      </c>
      <c r="O44" s="16">
        <f>COUNTIF(C44:M44,"&gt;0")</f>
        <v>2</v>
      </c>
      <c r="P44" s="291">
        <f>N44/O44</f>
        <v>29</v>
      </c>
      <c r="Q44" s="201">
        <f>COUNTIF(C44:M44,"&gt;=200")</f>
        <v>0</v>
      </c>
      <c r="R44" s="201">
        <f>COUNTIF(C44:M44,"&gt;=100")</f>
        <v>0</v>
      </c>
    </row>
    <row r="45" spans="1:18" s="20" customFormat="1" ht="16.5" thickBot="1">
      <c r="A45" s="20" t="s">
        <v>84</v>
      </c>
      <c r="B45" s="226" t="s">
        <v>37</v>
      </c>
      <c r="C45" s="97" t="s">
        <v>42</v>
      </c>
      <c r="D45" s="57" t="s">
        <v>42</v>
      </c>
      <c r="E45" s="21" t="s">
        <v>42</v>
      </c>
      <c r="F45" s="21" t="s">
        <v>42</v>
      </c>
      <c r="G45" s="21">
        <v>8</v>
      </c>
      <c r="H45" s="21" t="s">
        <v>42</v>
      </c>
      <c r="I45" s="21">
        <v>19</v>
      </c>
      <c r="J45" s="98">
        <v>27</v>
      </c>
      <c r="K45" s="56" t="s">
        <v>42</v>
      </c>
      <c r="L45" s="21" t="s">
        <v>42</v>
      </c>
      <c r="M45" s="98" t="s">
        <v>421</v>
      </c>
      <c r="N45" s="25">
        <f>SUM(C45:M45)</f>
        <v>54</v>
      </c>
      <c r="O45" s="16">
        <f>COUNTIF(C45:M45,"&gt;0")</f>
        <v>3</v>
      </c>
      <c r="P45" s="195">
        <f>N45/O45</f>
        <v>18</v>
      </c>
      <c r="Q45" s="201">
        <f>COUNTIF(C45:M45,"&gt;=200")</f>
        <v>0</v>
      </c>
      <c r="R45" s="201">
        <f>COUNTIF(C45:M45,"&gt;=100")</f>
        <v>0</v>
      </c>
    </row>
    <row r="46" spans="1:18" s="20" customFormat="1" ht="16.5" thickBot="1">
      <c r="A46" s="20" t="s">
        <v>85</v>
      </c>
      <c r="B46" s="263" t="s">
        <v>192</v>
      </c>
      <c r="C46" s="95" t="s">
        <v>42</v>
      </c>
      <c r="D46" s="62" t="s">
        <v>42</v>
      </c>
      <c r="E46" s="35" t="s">
        <v>42</v>
      </c>
      <c r="F46" s="22" t="s">
        <v>42</v>
      </c>
      <c r="G46" s="22" t="s">
        <v>42</v>
      </c>
      <c r="H46" s="21" t="s">
        <v>42</v>
      </c>
      <c r="I46" s="21">
        <v>5</v>
      </c>
      <c r="J46" s="98">
        <v>47</v>
      </c>
      <c r="K46" s="56" t="s">
        <v>42</v>
      </c>
      <c r="L46" s="21" t="s">
        <v>42</v>
      </c>
      <c r="M46" s="98" t="s">
        <v>421</v>
      </c>
      <c r="N46" s="25">
        <f>SUM(C46:M46)</f>
        <v>52</v>
      </c>
      <c r="O46" s="16">
        <f>COUNTIF(C46:M46,"&gt;0")</f>
        <v>2</v>
      </c>
      <c r="P46" s="195">
        <f>N46/O46</f>
        <v>26</v>
      </c>
      <c r="Q46" s="201">
        <f>COUNTIF(C46:M46,"&gt;=200")</f>
        <v>0</v>
      </c>
      <c r="R46" s="201">
        <f>COUNTIF(C46:M46,"&gt;=100")</f>
        <v>0</v>
      </c>
    </row>
    <row r="47" spans="1:18" s="20" customFormat="1" ht="16.5" thickBot="1">
      <c r="A47" s="20" t="s">
        <v>86</v>
      </c>
      <c r="B47" s="8" t="s">
        <v>223</v>
      </c>
      <c r="C47" s="55" t="s">
        <v>42</v>
      </c>
      <c r="D47" s="174" t="s">
        <v>42</v>
      </c>
      <c r="E47" s="97" t="s">
        <v>42</v>
      </c>
      <c r="F47" s="57" t="s">
        <v>42</v>
      </c>
      <c r="G47" s="21" t="s">
        <v>42</v>
      </c>
      <c r="H47" s="21" t="s">
        <v>42</v>
      </c>
      <c r="I47" s="21" t="s">
        <v>42</v>
      </c>
      <c r="J47" s="178">
        <v>46</v>
      </c>
      <c r="K47" s="102">
        <v>5</v>
      </c>
      <c r="L47" s="4" t="s">
        <v>42</v>
      </c>
      <c r="M47" s="98" t="s">
        <v>421</v>
      </c>
      <c r="N47" s="25">
        <f>SUM(C47:M47)</f>
        <v>51</v>
      </c>
      <c r="O47" s="16">
        <f>COUNTIF(C47:M47,"&gt;0")</f>
        <v>2</v>
      </c>
      <c r="P47" s="102">
        <f>N47/O47</f>
        <v>25.5</v>
      </c>
      <c r="Q47" s="201">
        <f>COUNTIF(C47:M47,"&gt;=200")</f>
        <v>0</v>
      </c>
      <c r="R47" s="201">
        <f>COUNTIF(C47:M47,"&gt;=100")</f>
        <v>0</v>
      </c>
    </row>
    <row r="48" spans="1:18" s="20" customFormat="1" ht="16.5" thickBot="1">
      <c r="A48" s="20" t="s">
        <v>87</v>
      </c>
      <c r="B48" s="8" t="s">
        <v>41</v>
      </c>
      <c r="C48" s="56">
        <v>4</v>
      </c>
      <c r="D48" s="399">
        <v>24</v>
      </c>
      <c r="E48" s="270" t="s">
        <v>42</v>
      </c>
      <c r="F48" s="21" t="s">
        <v>42</v>
      </c>
      <c r="G48" s="21">
        <v>21</v>
      </c>
      <c r="H48" s="21" t="s">
        <v>42</v>
      </c>
      <c r="I48" s="26" t="s">
        <v>42</v>
      </c>
      <c r="J48" s="21" t="s">
        <v>42</v>
      </c>
      <c r="K48" s="56" t="s">
        <v>42</v>
      </c>
      <c r="L48" s="21" t="s">
        <v>42</v>
      </c>
      <c r="M48" s="98" t="s">
        <v>421</v>
      </c>
      <c r="N48" s="25">
        <f>SUM(C48:M48)</f>
        <v>49</v>
      </c>
      <c r="O48" s="16">
        <f>COUNTIF(C48:M48,"&gt;0")</f>
        <v>3</v>
      </c>
      <c r="P48" s="195">
        <f>N48/O48</f>
        <v>16.333333333333332</v>
      </c>
      <c r="Q48" s="201">
        <f>COUNTIF(C48:M48,"&gt;=200")</f>
        <v>0</v>
      </c>
      <c r="R48" s="201">
        <f>COUNTIF(C48:M48,"&gt;=100")</f>
        <v>0</v>
      </c>
    </row>
    <row r="49" spans="1:18" s="20" customFormat="1" ht="16.5" thickBot="1">
      <c r="A49" s="20" t="s">
        <v>88</v>
      </c>
      <c r="B49" s="262" t="s">
        <v>55</v>
      </c>
      <c r="C49" s="22" t="s">
        <v>42</v>
      </c>
      <c r="D49" s="61" t="s">
        <v>42</v>
      </c>
      <c r="E49" s="22" t="s">
        <v>42</v>
      </c>
      <c r="F49" s="101">
        <v>48</v>
      </c>
      <c r="G49" s="21" t="s">
        <v>42</v>
      </c>
      <c r="H49" s="56" t="s">
        <v>42</v>
      </c>
      <c r="I49" s="97" t="s">
        <v>42</v>
      </c>
      <c r="J49" s="69" t="s">
        <v>42</v>
      </c>
      <c r="K49" s="56" t="s">
        <v>42</v>
      </c>
      <c r="L49" s="2" t="s">
        <v>42</v>
      </c>
      <c r="M49" s="98" t="s">
        <v>421</v>
      </c>
      <c r="N49" s="25">
        <f>SUM(C49:M49)</f>
        <v>48</v>
      </c>
      <c r="O49" s="16">
        <f>COUNTIF(C49:M49,"&gt;0")</f>
        <v>1</v>
      </c>
      <c r="P49" s="195">
        <f>N49/O49</f>
        <v>48</v>
      </c>
      <c r="Q49" s="201">
        <f>COUNTIF(C49:M49,"&gt;=200")</f>
        <v>0</v>
      </c>
      <c r="R49" s="201">
        <f>COUNTIF(C49:M49,"&gt;=100")</f>
        <v>0</v>
      </c>
    </row>
    <row r="50" spans="1:18" s="20" customFormat="1" ht="16.5" thickBot="1">
      <c r="A50" s="20" t="s">
        <v>89</v>
      </c>
      <c r="B50" s="262" t="s">
        <v>126</v>
      </c>
      <c r="C50" s="22">
        <v>17</v>
      </c>
      <c r="D50" s="22" t="s">
        <v>42</v>
      </c>
      <c r="E50" s="35" t="s">
        <v>42</v>
      </c>
      <c r="F50" s="21" t="s">
        <v>42</v>
      </c>
      <c r="G50" s="21" t="s">
        <v>42</v>
      </c>
      <c r="H50" s="21" t="s">
        <v>42</v>
      </c>
      <c r="I50" s="67" t="s">
        <v>42</v>
      </c>
      <c r="J50" s="97" t="s">
        <v>42</v>
      </c>
      <c r="K50" s="243" t="s">
        <v>42</v>
      </c>
      <c r="L50" s="98">
        <v>29</v>
      </c>
      <c r="M50" s="98" t="s">
        <v>421</v>
      </c>
      <c r="N50" s="25">
        <f>SUM(C50:M50)</f>
        <v>46</v>
      </c>
      <c r="O50" s="16">
        <f>COUNTIF(C50:M50,"&gt;0")</f>
        <v>2</v>
      </c>
      <c r="P50" s="195">
        <f>N50/O50</f>
        <v>23</v>
      </c>
      <c r="Q50" s="201">
        <f>COUNTIF(C50:M50,"&gt;=200")</f>
        <v>0</v>
      </c>
      <c r="R50" s="201">
        <f>COUNTIF(C50:M50,"&gt;=100")</f>
        <v>0</v>
      </c>
    </row>
    <row r="51" spans="1:18" s="20" customFormat="1" ht="16.5" thickBot="1">
      <c r="A51" s="20" t="s">
        <v>90</v>
      </c>
      <c r="B51" s="8" t="s">
        <v>428</v>
      </c>
      <c r="C51" s="21" t="s">
        <v>42</v>
      </c>
      <c r="D51" s="56" t="s">
        <v>42</v>
      </c>
      <c r="E51" s="97" t="s">
        <v>42</v>
      </c>
      <c r="F51" s="57" t="s">
        <v>42</v>
      </c>
      <c r="G51" s="21" t="s">
        <v>42</v>
      </c>
      <c r="H51" s="21" t="s">
        <v>42</v>
      </c>
      <c r="I51" s="21" t="s">
        <v>42</v>
      </c>
      <c r="J51" s="443" t="s">
        <v>42</v>
      </c>
      <c r="K51" s="102" t="s">
        <v>42</v>
      </c>
      <c r="L51" s="4" t="s">
        <v>42</v>
      </c>
      <c r="M51" s="98">
        <v>45</v>
      </c>
      <c r="N51" s="25">
        <f>SUM(C51:M51)</f>
        <v>45</v>
      </c>
      <c r="O51" s="16">
        <f>COUNTIF(C51:M51,"&gt;0")</f>
        <v>1</v>
      </c>
      <c r="P51" s="102">
        <f>N51/O51</f>
        <v>45</v>
      </c>
      <c r="Q51" s="201">
        <f>COUNTIF(C51:M51,"&gt;=200")</f>
        <v>0</v>
      </c>
      <c r="R51" s="201">
        <f>COUNTIF(C51:M51,"&gt;=100")</f>
        <v>0</v>
      </c>
    </row>
    <row r="52" spans="1:18" s="20" customFormat="1" ht="16.5" thickBot="1">
      <c r="A52" s="20" t="s">
        <v>91</v>
      </c>
      <c r="B52" s="8" t="s">
        <v>206</v>
      </c>
      <c r="C52" s="21" t="s">
        <v>42</v>
      </c>
      <c r="D52" s="21" t="s">
        <v>42</v>
      </c>
      <c r="E52" s="55" t="s">
        <v>42</v>
      </c>
      <c r="F52" s="21" t="s">
        <v>42</v>
      </c>
      <c r="G52" s="21" t="s">
        <v>42</v>
      </c>
      <c r="H52" s="21" t="s">
        <v>42</v>
      </c>
      <c r="I52" s="56" t="s">
        <v>42</v>
      </c>
      <c r="J52" s="97" t="s">
        <v>42</v>
      </c>
      <c r="K52" s="445">
        <v>43</v>
      </c>
      <c r="L52" s="98" t="s">
        <v>42</v>
      </c>
      <c r="M52" s="98" t="s">
        <v>421</v>
      </c>
      <c r="N52" s="25">
        <f>SUM(C52:M52)</f>
        <v>43</v>
      </c>
      <c r="O52" s="16">
        <f>COUNTIF(C52:M52,"&gt;0")</f>
        <v>1</v>
      </c>
      <c r="P52" s="102">
        <f>N52/O52</f>
        <v>43</v>
      </c>
      <c r="Q52" s="201">
        <f>COUNTIF(C52:M52,"&gt;=200")</f>
        <v>0</v>
      </c>
      <c r="R52" s="201">
        <f>COUNTIF(C52:M52,"&gt;=100")</f>
        <v>0</v>
      </c>
    </row>
    <row r="53" spans="1:18" s="20" customFormat="1" ht="16.5" thickBot="1">
      <c r="A53" s="79" t="s">
        <v>111</v>
      </c>
      <c r="B53" s="442" t="s">
        <v>432</v>
      </c>
      <c r="C53" s="77" t="s">
        <v>42</v>
      </c>
      <c r="D53" s="77" t="s">
        <v>42</v>
      </c>
      <c r="E53" s="77" t="s">
        <v>42</v>
      </c>
      <c r="F53" s="77" t="s">
        <v>42</v>
      </c>
      <c r="G53" s="77" t="s">
        <v>42</v>
      </c>
      <c r="H53" s="78" t="s">
        <v>42</v>
      </c>
      <c r="I53" s="78" t="s">
        <v>42</v>
      </c>
      <c r="J53" s="269" t="s">
        <v>42</v>
      </c>
      <c r="K53" s="444" t="s">
        <v>42</v>
      </c>
      <c r="L53" s="84" t="s">
        <v>42</v>
      </c>
      <c r="M53" s="426">
        <v>43</v>
      </c>
      <c r="N53" s="25">
        <f>SUM(C53:M53)</f>
        <v>43</v>
      </c>
      <c r="O53" s="16">
        <f>COUNTIF(C53:M53,"&gt;0")</f>
        <v>1</v>
      </c>
      <c r="P53" s="197">
        <f>N53/O53</f>
        <v>43</v>
      </c>
      <c r="Q53" s="201">
        <f>COUNTIF(C53:M53,"&gt;=200")</f>
        <v>0</v>
      </c>
      <c r="R53" s="201">
        <f>COUNTIF(C53:M53,"&gt;=100")</f>
        <v>0</v>
      </c>
    </row>
    <row r="54" spans="1:18" s="20" customFormat="1" ht="17.25" thickBot="1" thickTop="1">
      <c r="A54" s="94" t="s">
        <v>112</v>
      </c>
      <c r="B54" s="261" t="s">
        <v>63</v>
      </c>
      <c r="C54" s="96">
        <v>23</v>
      </c>
      <c r="D54" s="61">
        <v>3</v>
      </c>
      <c r="E54" s="61" t="s">
        <v>42</v>
      </c>
      <c r="F54" s="61">
        <v>9</v>
      </c>
      <c r="G54" s="55" t="s">
        <v>42</v>
      </c>
      <c r="H54" s="55" t="s">
        <v>42</v>
      </c>
      <c r="I54" s="55" t="s">
        <v>42</v>
      </c>
      <c r="J54" s="67" t="s">
        <v>42</v>
      </c>
      <c r="K54" s="279" t="s">
        <v>42</v>
      </c>
      <c r="L54" s="21" t="s">
        <v>42</v>
      </c>
      <c r="M54" s="98" t="s">
        <v>421</v>
      </c>
      <c r="N54" s="25">
        <f>SUM(C54:M54)</f>
        <v>35</v>
      </c>
      <c r="O54" s="16">
        <f>COUNTIF(C54:M54,"&gt;0")</f>
        <v>3</v>
      </c>
      <c r="P54" s="196">
        <f>N54/O54</f>
        <v>11.666666666666666</v>
      </c>
      <c r="Q54" s="201">
        <f>COUNTIF(C54:M54,"&gt;=200")</f>
        <v>0</v>
      </c>
      <c r="R54" s="201">
        <f>COUNTIF(C54:M54,"&gt;=100")</f>
        <v>0</v>
      </c>
    </row>
    <row r="55" spans="1:18" s="20" customFormat="1" ht="16.5" thickBot="1">
      <c r="A55" s="94" t="s">
        <v>113</v>
      </c>
      <c r="B55" s="262" t="s">
        <v>348</v>
      </c>
      <c r="C55" s="22" t="s">
        <v>42</v>
      </c>
      <c r="D55" s="22" t="s">
        <v>42</v>
      </c>
      <c r="E55" s="22" t="s">
        <v>42</v>
      </c>
      <c r="F55" s="21" t="s">
        <v>42</v>
      </c>
      <c r="G55" s="21" t="s">
        <v>42</v>
      </c>
      <c r="H55" s="21" t="s">
        <v>42</v>
      </c>
      <c r="I55" s="21" t="s">
        <v>42</v>
      </c>
      <c r="J55" s="56" t="s">
        <v>42</v>
      </c>
      <c r="K55" s="449">
        <v>1</v>
      </c>
      <c r="L55" s="98">
        <v>15</v>
      </c>
      <c r="M55" s="21">
        <v>19</v>
      </c>
      <c r="N55" s="25">
        <f>SUM(C55:M55)</f>
        <v>35</v>
      </c>
      <c r="O55" s="16">
        <f>COUNTIF(C55:M55,"&gt;0")</f>
        <v>3</v>
      </c>
      <c r="P55" s="195">
        <f>N55/O55</f>
        <v>11.666666666666666</v>
      </c>
      <c r="Q55" s="201">
        <f>COUNTIF(C55:M55,"&gt;=200")</f>
        <v>0</v>
      </c>
      <c r="R55" s="201">
        <f>COUNTIF(C55:M55,"&gt;=100")</f>
        <v>0</v>
      </c>
    </row>
    <row r="56" spans="1:18" s="20" customFormat="1" ht="15.75">
      <c r="A56" s="94" t="s">
        <v>114</v>
      </c>
      <c r="B56" s="262" t="s">
        <v>127</v>
      </c>
      <c r="C56" s="101">
        <v>34</v>
      </c>
      <c r="D56" s="22" t="s">
        <v>42</v>
      </c>
      <c r="E56" s="22" t="s">
        <v>42</v>
      </c>
      <c r="F56" s="21" t="s">
        <v>42</v>
      </c>
      <c r="G56" s="21" t="s">
        <v>42</v>
      </c>
      <c r="H56" s="21" t="s">
        <v>42</v>
      </c>
      <c r="I56" s="21" t="s">
        <v>42</v>
      </c>
      <c r="J56" s="21" t="s">
        <v>42</v>
      </c>
      <c r="K56" s="67" t="s">
        <v>42</v>
      </c>
      <c r="L56" s="21" t="s">
        <v>42</v>
      </c>
      <c r="M56" s="9" t="s">
        <v>421</v>
      </c>
      <c r="N56" s="25">
        <f>SUM(C56:M56)</f>
        <v>34</v>
      </c>
      <c r="O56" s="16">
        <f>COUNTIF(C56:M56,"&gt;0")</f>
        <v>1</v>
      </c>
      <c r="P56" s="195">
        <f>N56/O56</f>
        <v>34</v>
      </c>
      <c r="Q56" s="201">
        <f>COUNTIF(C56:M56,"&gt;=200")</f>
        <v>0</v>
      </c>
      <c r="R56" s="201">
        <f>COUNTIF(C56:M56,"&gt;=100")</f>
        <v>0</v>
      </c>
    </row>
    <row r="57" spans="1:18" s="20" customFormat="1" ht="15.75">
      <c r="A57" s="94" t="s">
        <v>115</v>
      </c>
      <c r="B57" s="265" t="s">
        <v>128</v>
      </c>
      <c r="C57" s="101">
        <v>33</v>
      </c>
      <c r="D57" s="22" t="s">
        <v>42</v>
      </c>
      <c r="E57" s="22" t="s">
        <v>42</v>
      </c>
      <c r="F57" s="21" t="s">
        <v>42</v>
      </c>
      <c r="G57" s="21" t="s">
        <v>42</v>
      </c>
      <c r="H57" s="21">
        <v>1</v>
      </c>
      <c r="I57" s="21" t="s">
        <v>42</v>
      </c>
      <c r="J57" s="21" t="s">
        <v>42</v>
      </c>
      <c r="K57" s="56" t="s">
        <v>42</v>
      </c>
      <c r="L57" s="21" t="s">
        <v>42</v>
      </c>
      <c r="M57" s="98" t="s">
        <v>421</v>
      </c>
      <c r="N57" s="25">
        <f>SUM(C57:M57)</f>
        <v>34</v>
      </c>
      <c r="O57" s="16">
        <f>COUNTIF(C57:M57,"&gt;0")</f>
        <v>2</v>
      </c>
      <c r="P57" s="195">
        <f>N57/O57</f>
        <v>17</v>
      </c>
      <c r="Q57" s="201">
        <f>COUNTIF(C57:M57,"&gt;=200")</f>
        <v>0</v>
      </c>
      <c r="R57" s="201">
        <f>COUNTIF(C57:M57,"&gt;=100")</f>
        <v>0</v>
      </c>
    </row>
    <row r="58" spans="1:18" s="20" customFormat="1" ht="15.75">
      <c r="A58" s="94" t="s">
        <v>116</v>
      </c>
      <c r="B58" s="262" t="s">
        <v>59</v>
      </c>
      <c r="C58" s="22" t="s">
        <v>42</v>
      </c>
      <c r="D58" s="22" t="s">
        <v>42</v>
      </c>
      <c r="E58" s="101">
        <v>22</v>
      </c>
      <c r="F58" s="22">
        <v>10</v>
      </c>
      <c r="G58" s="21" t="s">
        <v>42</v>
      </c>
      <c r="H58" s="21" t="s">
        <v>42</v>
      </c>
      <c r="I58" s="21" t="s">
        <v>42</v>
      </c>
      <c r="J58" s="21" t="s">
        <v>42</v>
      </c>
      <c r="K58" s="56" t="s">
        <v>42</v>
      </c>
      <c r="L58" s="21" t="s">
        <v>42</v>
      </c>
      <c r="M58" s="98" t="s">
        <v>421</v>
      </c>
      <c r="N58" s="25">
        <f>SUM(C58:M58)</f>
        <v>32</v>
      </c>
      <c r="O58" s="16">
        <f>COUNTIF(C58:M58,"&gt;0")</f>
        <v>2</v>
      </c>
      <c r="P58" s="195">
        <f>N58/O58</f>
        <v>16</v>
      </c>
      <c r="Q58" s="201">
        <f>COUNTIF(C58:M58,"&gt;=200")</f>
        <v>0</v>
      </c>
      <c r="R58" s="201">
        <f>COUNTIF(C58:M58,"&gt;=100")</f>
        <v>0</v>
      </c>
    </row>
    <row r="59" spans="1:18" s="20" customFormat="1" ht="15.75">
      <c r="A59" s="94" t="s">
        <v>117</v>
      </c>
      <c r="B59" s="262" t="s">
        <v>361</v>
      </c>
      <c r="C59" s="22" t="s">
        <v>42</v>
      </c>
      <c r="D59" s="22" t="s">
        <v>42</v>
      </c>
      <c r="E59" s="22" t="s">
        <v>42</v>
      </c>
      <c r="F59" s="22" t="s">
        <v>42</v>
      </c>
      <c r="G59" s="22" t="s">
        <v>42</v>
      </c>
      <c r="H59" s="21" t="s">
        <v>42</v>
      </c>
      <c r="I59" s="21" t="s">
        <v>42</v>
      </c>
      <c r="J59" s="21" t="s">
        <v>42</v>
      </c>
      <c r="K59" s="56" t="s">
        <v>42</v>
      </c>
      <c r="L59" s="98">
        <v>30</v>
      </c>
      <c r="M59" s="98" t="s">
        <v>421</v>
      </c>
      <c r="N59" s="25">
        <f>SUM(C59:M59)</f>
        <v>30</v>
      </c>
      <c r="O59" s="16">
        <f>COUNTIF(C59:M59,"&gt;0")</f>
        <v>1</v>
      </c>
      <c r="P59" s="195">
        <f>N59/O59</f>
        <v>30</v>
      </c>
      <c r="Q59" s="201">
        <f>COUNTIF(C59:M59,"&gt;=200")</f>
        <v>0</v>
      </c>
      <c r="R59" s="201">
        <f>COUNTIF(C59:M59,"&gt;=100")</f>
        <v>0</v>
      </c>
    </row>
    <row r="60" spans="1:18" s="20" customFormat="1" ht="15.75">
      <c r="A60" s="94" t="s">
        <v>118</v>
      </c>
      <c r="B60" s="265" t="s">
        <v>433</v>
      </c>
      <c r="C60" s="22" t="s">
        <v>42</v>
      </c>
      <c r="D60" s="22" t="s">
        <v>42</v>
      </c>
      <c r="E60" s="22" t="s">
        <v>42</v>
      </c>
      <c r="F60" s="22" t="s">
        <v>42</v>
      </c>
      <c r="G60" s="22" t="s">
        <v>42</v>
      </c>
      <c r="H60" s="21" t="s">
        <v>42</v>
      </c>
      <c r="I60" s="21" t="s">
        <v>42</v>
      </c>
      <c r="J60" s="21" t="s">
        <v>42</v>
      </c>
      <c r="K60" s="56" t="s">
        <v>42</v>
      </c>
      <c r="L60" s="21" t="s">
        <v>42</v>
      </c>
      <c r="M60" s="98">
        <v>30</v>
      </c>
      <c r="N60" s="25">
        <f>SUM(C60:M60)</f>
        <v>30</v>
      </c>
      <c r="O60" s="16">
        <f>COUNTIF(C60:M60,"&gt;0")</f>
        <v>1</v>
      </c>
      <c r="P60" s="195">
        <f>N60/O60</f>
        <v>30</v>
      </c>
      <c r="Q60" s="201">
        <f>COUNTIF(C60:M60,"&gt;=200")</f>
        <v>0</v>
      </c>
      <c r="R60" s="201">
        <f>COUNTIF(C60:M60,"&gt;=100")</f>
        <v>0</v>
      </c>
    </row>
    <row r="61" spans="1:18" s="20" customFormat="1" ht="15.75">
      <c r="A61" s="94" t="s">
        <v>119</v>
      </c>
      <c r="B61" s="262" t="s">
        <v>101</v>
      </c>
      <c r="C61" s="22">
        <v>9</v>
      </c>
      <c r="D61" s="101">
        <v>18</v>
      </c>
      <c r="E61" s="22" t="s">
        <v>42</v>
      </c>
      <c r="F61" s="21" t="s">
        <v>42</v>
      </c>
      <c r="G61" s="21" t="s">
        <v>42</v>
      </c>
      <c r="H61" s="21" t="s">
        <v>42</v>
      </c>
      <c r="I61" s="21" t="s">
        <v>42</v>
      </c>
      <c r="J61" s="21" t="s">
        <v>42</v>
      </c>
      <c r="K61" s="56" t="s">
        <v>42</v>
      </c>
      <c r="L61" s="21" t="s">
        <v>42</v>
      </c>
      <c r="M61" s="98" t="s">
        <v>421</v>
      </c>
      <c r="N61" s="25">
        <f>SUM(C61:M61)</f>
        <v>27</v>
      </c>
      <c r="O61" s="16">
        <f>COUNTIF(C61:M61,"&gt;0")</f>
        <v>2</v>
      </c>
      <c r="P61" s="195">
        <f>N61/O61</f>
        <v>13.5</v>
      </c>
      <c r="Q61" s="201">
        <f>COUNTIF(C61:M61,"&gt;=200")</f>
        <v>0</v>
      </c>
      <c r="R61" s="201">
        <f>COUNTIF(C61:M61,"&gt;=100")</f>
        <v>0</v>
      </c>
    </row>
    <row r="62" spans="1:18" s="20" customFormat="1" ht="15.75">
      <c r="A62" s="94" t="s">
        <v>129</v>
      </c>
      <c r="B62" s="262" t="s">
        <v>152</v>
      </c>
      <c r="C62" s="22" t="s">
        <v>42</v>
      </c>
      <c r="D62" s="22" t="s">
        <v>42</v>
      </c>
      <c r="E62" s="22" t="s">
        <v>42</v>
      </c>
      <c r="F62" s="21" t="s">
        <v>42</v>
      </c>
      <c r="G62" s="21" t="s">
        <v>42</v>
      </c>
      <c r="H62" s="21" t="s">
        <v>42</v>
      </c>
      <c r="I62" s="98">
        <v>26</v>
      </c>
      <c r="J62" s="21" t="s">
        <v>42</v>
      </c>
      <c r="K62" s="56" t="s">
        <v>42</v>
      </c>
      <c r="L62" s="21" t="s">
        <v>42</v>
      </c>
      <c r="M62" s="98" t="s">
        <v>421</v>
      </c>
      <c r="N62" s="25">
        <f>SUM(C62:M62)</f>
        <v>26</v>
      </c>
      <c r="O62" s="16">
        <f>COUNTIF(C62:M62,"&gt;0")</f>
        <v>1</v>
      </c>
      <c r="P62" s="195">
        <f>N62/O62</f>
        <v>26</v>
      </c>
      <c r="Q62" s="201">
        <f>COUNTIF(C62:M62,"&gt;=200")</f>
        <v>0</v>
      </c>
      <c r="R62" s="201">
        <f>COUNTIF(C62:M62,"&gt;=100")</f>
        <v>0</v>
      </c>
    </row>
    <row r="63" spans="1:18" s="20" customFormat="1" ht="15.75">
      <c r="A63" s="94" t="s">
        <v>130</v>
      </c>
      <c r="B63" s="262" t="s">
        <v>229</v>
      </c>
      <c r="C63" s="22" t="s">
        <v>42</v>
      </c>
      <c r="D63" s="22" t="s">
        <v>42</v>
      </c>
      <c r="E63" s="22" t="s">
        <v>42</v>
      </c>
      <c r="F63" s="22" t="s">
        <v>42</v>
      </c>
      <c r="G63" s="22" t="s">
        <v>42</v>
      </c>
      <c r="H63" s="21" t="s">
        <v>42</v>
      </c>
      <c r="I63" s="21" t="s">
        <v>42</v>
      </c>
      <c r="J63" s="21" t="s">
        <v>42</v>
      </c>
      <c r="K63" s="175">
        <v>26</v>
      </c>
      <c r="L63" s="98" t="s">
        <v>42</v>
      </c>
      <c r="M63" s="98" t="s">
        <v>421</v>
      </c>
      <c r="N63" s="25">
        <f>SUM(C63:M63)</f>
        <v>26</v>
      </c>
      <c r="O63" s="16">
        <f>COUNTIF(C63:M63,"&gt;0")</f>
        <v>1</v>
      </c>
      <c r="P63" s="102">
        <f>N63/O63</f>
        <v>26</v>
      </c>
      <c r="Q63" s="201">
        <f>COUNTIF(C63:M63,"&gt;=200")</f>
        <v>0</v>
      </c>
      <c r="R63" s="201">
        <f>COUNTIF(C63:M63,"&gt;=100")</f>
        <v>0</v>
      </c>
    </row>
    <row r="64" spans="1:18" s="20" customFormat="1" ht="15.75">
      <c r="A64" s="94" t="s">
        <v>131</v>
      </c>
      <c r="B64" s="8" t="s">
        <v>196</v>
      </c>
      <c r="C64" s="21" t="s">
        <v>42</v>
      </c>
      <c r="D64" s="21" t="s">
        <v>42</v>
      </c>
      <c r="E64" s="21" t="s">
        <v>42</v>
      </c>
      <c r="F64" s="21" t="s">
        <v>42</v>
      </c>
      <c r="G64" s="21" t="s">
        <v>42</v>
      </c>
      <c r="H64" s="21" t="s">
        <v>42</v>
      </c>
      <c r="I64" s="21" t="s">
        <v>42</v>
      </c>
      <c r="J64" s="178">
        <v>25</v>
      </c>
      <c r="K64" s="102" t="s">
        <v>42</v>
      </c>
      <c r="L64" s="2" t="s">
        <v>42</v>
      </c>
      <c r="M64" s="98" t="s">
        <v>421</v>
      </c>
      <c r="N64" s="25">
        <f>SUM(C64:M64)</f>
        <v>25</v>
      </c>
      <c r="O64" s="16">
        <f>COUNTIF(C64:M64,"&gt;0")</f>
        <v>1</v>
      </c>
      <c r="P64" s="102">
        <f>N64/O64</f>
        <v>25</v>
      </c>
      <c r="Q64" s="201">
        <f>COUNTIF(C64:M64,"&gt;=200")</f>
        <v>0</v>
      </c>
      <c r="R64" s="201">
        <f>COUNTIF(C64:M64,"&gt;=100")</f>
        <v>0</v>
      </c>
    </row>
    <row r="65" spans="1:18" s="20" customFormat="1" ht="15.75">
      <c r="A65" s="94" t="s">
        <v>132</v>
      </c>
      <c r="B65" s="262" t="s">
        <v>61</v>
      </c>
      <c r="C65" s="22" t="s">
        <v>42</v>
      </c>
      <c r="D65" s="22" t="s">
        <v>42</v>
      </c>
      <c r="E65" s="22" t="s">
        <v>42</v>
      </c>
      <c r="F65" s="22">
        <v>6</v>
      </c>
      <c r="G65" s="21" t="s">
        <v>42</v>
      </c>
      <c r="H65" s="21" t="s">
        <v>42</v>
      </c>
      <c r="I65" s="21" t="s">
        <v>42</v>
      </c>
      <c r="J65" s="21">
        <v>6</v>
      </c>
      <c r="K65" s="56">
        <v>3</v>
      </c>
      <c r="L65" s="98">
        <v>7</v>
      </c>
      <c r="M65" s="98">
        <v>3</v>
      </c>
      <c r="N65" s="25">
        <f>SUM(C65:M65)</f>
        <v>25</v>
      </c>
      <c r="O65" s="16">
        <f>COUNTIF(C65:M65,"&gt;0")</f>
        <v>5</v>
      </c>
      <c r="P65" s="195">
        <f>N65/O65</f>
        <v>5</v>
      </c>
      <c r="Q65" s="201">
        <f>COUNTIF(C65:M65,"&gt;=200")</f>
        <v>0</v>
      </c>
      <c r="R65" s="201">
        <f>COUNTIF(C65:M65,"&gt;=100")</f>
        <v>0</v>
      </c>
    </row>
    <row r="66" spans="1:18" s="20" customFormat="1" ht="15.75">
      <c r="A66" s="94" t="s">
        <v>133</v>
      </c>
      <c r="B66" s="262" t="s">
        <v>97</v>
      </c>
      <c r="C66" s="22" t="s">
        <v>42</v>
      </c>
      <c r="D66" s="22" t="s">
        <v>42</v>
      </c>
      <c r="E66" s="101">
        <v>24</v>
      </c>
      <c r="F66" s="21" t="s">
        <v>42</v>
      </c>
      <c r="G66" s="21" t="s">
        <v>42</v>
      </c>
      <c r="H66" s="21" t="s">
        <v>42</v>
      </c>
      <c r="I66" s="21" t="s">
        <v>42</v>
      </c>
      <c r="J66" s="21" t="s">
        <v>42</v>
      </c>
      <c r="K66" s="56" t="s">
        <v>42</v>
      </c>
      <c r="L66" s="21" t="s">
        <v>42</v>
      </c>
      <c r="M66" s="98" t="s">
        <v>421</v>
      </c>
      <c r="N66" s="25">
        <f>SUM(C66:M66)</f>
        <v>24</v>
      </c>
      <c r="O66" s="16">
        <f>COUNTIF(C66:M66,"&gt;0")</f>
        <v>1</v>
      </c>
      <c r="P66" s="195">
        <f>N66/O66</f>
        <v>24</v>
      </c>
      <c r="Q66" s="201">
        <f>COUNTIF(C66:M66,"&gt;=200")</f>
        <v>0</v>
      </c>
      <c r="R66" s="201">
        <f>COUNTIF(C66:M66,"&gt;=100")</f>
        <v>0</v>
      </c>
    </row>
    <row r="67" spans="1:18" s="20" customFormat="1" ht="15.75">
      <c r="A67" s="94" t="s">
        <v>134</v>
      </c>
      <c r="B67" s="8" t="s">
        <v>195</v>
      </c>
      <c r="C67" s="21" t="s">
        <v>42</v>
      </c>
      <c r="D67" s="21" t="s">
        <v>42</v>
      </c>
      <c r="E67" s="21" t="s">
        <v>42</v>
      </c>
      <c r="F67" s="21" t="s">
        <v>42</v>
      </c>
      <c r="G67" s="21" t="s">
        <v>42</v>
      </c>
      <c r="H67" s="21" t="s">
        <v>42</v>
      </c>
      <c r="I67" s="21" t="s">
        <v>42</v>
      </c>
      <c r="J67" s="178">
        <v>23</v>
      </c>
      <c r="K67" s="102" t="s">
        <v>42</v>
      </c>
      <c r="L67" s="4" t="s">
        <v>42</v>
      </c>
      <c r="M67" s="98" t="s">
        <v>421</v>
      </c>
      <c r="N67" s="25">
        <f>SUM(C67:M67)</f>
        <v>23</v>
      </c>
      <c r="O67" s="16">
        <f>COUNTIF(C67:M67,"&gt;0")</f>
        <v>1</v>
      </c>
      <c r="P67" s="102">
        <f>N67/O67</f>
        <v>23</v>
      </c>
      <c r="Q67" s="201">
        <f>COUNTIF(C67:M67,"&gt;=200")</f>
        <v>0</v>
      </c>
      <c r="R67" s="201">
        <f>COUNTIF(C67:M67,"&gt;=100")</f>
        <v>0</v>
      </c>
    </row>
    <row r="68" spans="1:18" s="20" customFormat="1" ht="15.75">
      <c r="A68" s="94" t="s">
        <v>135</v>
      </c>
      <c r="B68" s="8" t="s">
        <v>429</v>
      </c>
      <c r="C68" s="21" t="s">
        <v>42</v>
      </c>
      <c r="D68" s="21" t="s">
        <v>42</v>
      </c>
      <c r="E68" s="21" t="s">
        <v>42</v>
      </c>
      <c r="F68" s="21" t="s">
        <v>42</v>
      </c>
      <c r="G68" s="21" t="s">
        <v>42</v>
      </c>
      <c r="H68" s="21" t="s">
        <v>42</v>
      </c>
      <c r="I68" s="21" t="s">
        <v>42</v>
      </c>
      <c r="J68" s="4" t="s">
        <v>42</v>
      </c>
      <c r="K68" s="102" t="s">
        <v>42</v>
      </c>
      <c r="L68" s="4" t="s">
        <v>42</v>
      </c>
      <c r="M68" s="98">
        <v>23</v>
      </c>
      <c r="N68" s="25">
        <f>SUM(C68:M68)</f>
        <v>23</v>
      </c>
      <c r="O68" s="16">
        <f>COUNTIF(C68:M68,"&gt;0")</f>
        <v>1</v>
      </c>
      <c r="P68" s="102">
        <f>N68/O68</f>
        <v>23</v>
      </c>
      <c r="Q68" s="201">
        <f>COUNTIF(C68:M68,"&gt;=200")</f>
        <v>0</v>
      </c>
      <c r="R68" s="201">
        <f>COUNTIF(C68:M68,"&gt;=100")</f>
        <v>0</v>
      </c>
    </row>
    <row r="69" spans="1:18" s="20" customFormat="1" ht="15.75">
      <c r="A69" s="94" t="s">
        <v>136</v>
      </c>
      <c r="B69" s="262" t="s">
        <v>442</v>
      </c>
      <c r="C69" s="22" t="s">
        <v>42</v>
      </c>
      <c r="D69" s="22" t="s">
        <v>42</v>
      </c>
      <c r="E69" s="22" t="s">
        <v>42</v>
      </c>
      <c r="F69" s="22" t="s">
        <v>42</v>
      </c>
      <c r="G69" s="22" t="s">
        <v>42</v>
      </c>
      <c r="H69" s="21" t="s">
        <v>42</v>
      </c>
      <c r="I69" s="21" t="s">
        <v>42</v>
      </c>
      <c r="J69" s="21" t="s">
        <v>42</v>
      </c>
      <c r="K69" s="56" t="s">
        <v>42</v>
      </c>
      <c r="L69" s="21" t="s">
        <v>42</v>
      </c>
      <c r="M69" s="98">
        <v>18</v>
      </c>
      <c r="N69" s="25">
        <f>SUM(C69:M69)</f>
        <v>18</v>
      </c>
      <c r="O69" s="16">
        <f>COUNTIF(C69:M69,"&gt;0")</f>
        <v>1</v>
      </c>
      <c r="P69" s="195">
        <f>N69/O69</f>
        <v>18</v>
      </c>
      <c r="Q69" s="201">
        <f>COUNTIF(C69:M69,"&gt;=200")</f>
        <v>0</v>
      </c>
      <c r="R69" s="201">
        <f>COUNTIF(C69:M69,"&gt;=100")</f>
        <v>0</v>
      </c>
    </row>
    <row r="70" spans="1:18" ht="15.75">
      <c r="A70" s="94" t="s">
        <v>144</v>
      </c>
      <c r="B70" s="8" t="s">
        <v>199</v>
      </c>
      <c r="C70" s="21" t="s">
        <v>42</v>
      </c>
      <c r="D70" s="21" t="s">
        <v>42</v>
      </c>
      <c r="E70" s="21" t="s">
        <v>42</v>
      </c>
      <c r="F70" s="21" t="s">
        <v>42</v>
      </c>
      <c r="G70" s="21" t="s">
        <v>42</v>
      </c>
      <c r="H70" s="21" t="s">
        <v>42</v>
      </c>
      <c r="I70" s="21" t="s">
        <v>42</v>
      </c>
      <c r="J70" s="4">
        <v>17</v>
      </c>
      <c r="K70" s="102" t="s">
        <v>42</v>
      </c>
      <c r="L70" s="2" t="s">
        <v>42</v>
      </c>
      <c r="M70" s="98" t="s">
        <v>421</v>
      </c>
      <c r="N70" s="25">
        <f>SUM(C70:M70)</f>
        <v>17</v>
      </c>
      <c r="O70" s="16">
        <f>COUNTIF(C70:M70,"&gt;0")</f>
        <v>1</v>
      </c>
      <c r="P70" s="102">
        <f>N70/O70</f>
        <v>17</v>
      </c>
      <c r="Q70" s="201">
        <f>COUNTIF(C70:M70,"&gt;=200")</f>
        <v>0</v>
      </c>
      <c r="R70" s="201">
        <f>COUNTIF(C70:M70,"&gt;=100")</f>
        <v>0</v>
      </c>
    </row>
    <row r="71" spans="1:18" ht="15.75">
      <c r="A71" s="94" t="s">
        <v>164</v>
      </c>
      <c r="B71" s="262" t="s">
        <v>107</v>
      </c>
      <c r="C71" s="22" t="s">
        <v>42</v>
      </c>
      <c r="D71" s="22">
        <v>16</v>
      </c>
      <c r="E71" s="22" t="s">
        <v>42</v>
      </c>
      <c r="F71" s="21" t="s">
        <v>42</v>
      </c>
      <c r="G71" s="21" t="s">
        <v>42</v>
      </c>
      <c r="H71" s="21" t="s">
        <v>42</v>
      </c>
      <c r="I71" s="21" t="s">
        <v>42</v>
      </c>
      <c r="J71" s="21" t="s">
        <v>42</v>
      </c>
      <c r="K71" s="56" t="s">
        <v>42</v>
      </c>
      <c r="L71" s="21" t="s">
        <v>42</v>
      </c>
      <c r="M71" s="98" t="s">
        <v>421</v>
      </c>
      <c r="N71" s="25">
        <f>SUM(C71:M71)</f>
        <v>16</v>
      </c>
      <c r="O71" s="16">
        <f>COUNTIF(C71:M71,"&gt;0")</f>
        <v>1</v>
      </c>
      <c r="P71" s="195">
        <f>N71/O71</f>
        <v>16</v>
      </c>
      <c r="Q71" s="201">
        <f>COUNTIF(C71:M71,"&gt;=200")</f>
        <v>0</v>
      </c>
      <c r="R71" s="201">
        <f>COUNTIF(C71:M71,"&gt;=100")</f>
        <v>0</v>
      </c>
    </row>
    <row r="72" spans="1:18" ht="15.75">
      <c r="A72" s="94" t="s">
        <v>165</v>
      </c>
      <c r="B72" s="262" t="s">
        <v>317</v>
      </c>
      <c r="C72" s="22" t="s">
        <v>42</v>
      </c>
      <c r="D72" s="22" t="s">
        <v>42</v>
      </c>
      <c r="E72" s="22" t="s">
        <v>42</v>
      </c>
      <c r="F72" s="22" t="s">
        <v>42</v>
      </c>
      <c r="G72" s="22" t="s">
        <v>42</v>
      </c>
      <c r="H72" s="21">
        <v>16</v>
      </c>
      <c r="I72" s="21" t="s">
        <v>42</v>
      </c>
      <c r="J72" s="21" t="s">
        <v>42</v>
      </c>
      <c r="K72" s="56" t="s">
        <v>42</v>
      </c>
      <c r="L72" s="21" t="s">
        <v>42</v>
      </c>
      <c r="M72" s="98" t="s">
        <v>421</v>
      </c>
      <c r="N72" s="25">
        <f>SUM(C72:M72)</f>
        <v>16</v>
      </c>
      <c r="O72" s="16">
        <f>COUNTIF(C72:M72,"&gt;0")</f>
        <v>1</v>
      </c>
      <c r="P72" s="195">
        <f>N72/O72</f>
        <v>16</v>
      </c>
      <c r="Q72" s="201">
        <f>COUNTIF(C72:M72,"&gt;=200")</f>
        <v>0</v>
      </c>
      <c r="R72" s="201">
        <f>COUNTIF(C72:M72,"&gt;=100")</f>
        <v>0</v>
      </c>
    </row>
    <row r="73" spans="1:18" ht="15.75">
      <c r="A73" s="94" t="s">
        <v>166</v>
      </c>
      <c r="B73" s="8" t="s">
        <v>200</v>
      </c>
      <c r="C73" s="21" t="s">
        <v>42</v>
      </c>
      <c r="D73" s="21" t="s">
        <v>42</v>
      </c>
      <c r="E73" s="21" t="s">
        <v>42</v>
      </c>
      <c r="F73" s="21" t="s">
        <v>42</v>
      </c>
      <c r="G73" s="21" t="s">
        <v>42</v>
      </c>
      <c r="H73" s="21" t="s">
        <v>42</v>
      </c>
      <c r="I73" s="21" t="s">
        <v>42</v>
      </c>
      <c r="J73" s="4">
        <v>16</v>
      </c>
      <c r="K73" s="102" t="s">
        <v>42</v>
      </c>
      <c r="L73" s="4" t="s">
        <v>42</v>
      </c>
      <c r="M73" s="98" t="s">
        <v>421</v>
      </c>
      <c r="N73" s="25">
        <f>SUM(C73:M73)</f>
        <v>16</v>
      </c>
      <c r="O73" s="16">
        <f>COUNTIF(C73:M73,"&gt;0")</f>
        <v>1</v>
      </c>
      <c r="P73" s="102">
        <f>N73/O73</f>
        <v>16</v>
      </c>
      <c r="Q73" s="201">
        <f>COUNTIF(C73:M73,"&gt;=200")</f>
        <v>0</v>
      </c>
      <c r="R73" s="201">
        <f>COUNTIF(C73:M73,"&gt;=100")</f>
        <v>0</v>
      </c>
    </row>
    <row r="74" spans="1:18" ht="15.75">
      <c r="A74" s="94" t="s">
        <v>167</v>
      </c>
      <c r="B74" s="262" t="s">
        <v>105</v>
      </c>
      <c r="C74" s="22" t="s">
        <v>42</v>
      </c>
      <c r="D74" s="22">
        <v>15</v>
      </c>
      <c r="E74" s="22" t="s">
        <v>42</v>
      </c>
      <c r="F74" s="21" t="s">
        <v>42</v>
      </c>
      <c r="G74" s="21" t="s">
        <v>42</v>
      </c>
      <c r="H74" s="21" t="s">
        <v>42</v>
      </c>
      <c r="I74" s="21" t="s">
        <v>42</v>
      </c>
      <c r="J74" s="21" t="s">
        <v>42</v>
      </c>
      <c r="K74" s="56" t="s">
        <v>42</v>
      </c>
      <c r="L74" s="21" t="s">
        <v>42</v>
      </c>
      <c r="M74" s="98" t="s">
        <v>421</v>
      </c>
      <c r="N74" s="25">
        <f>SUM(C74:M74)</f>
        <v>15</v>
      </c>
      <c r="O74" s="16">
        <f>COUNTIF(C74:M74,"&gt;0")</f>
        <v>1</v>
      </c>
      <c r="P74" s="195">
        <f>N74/O74</f>
        <v>15</v>
      </c>
      <c r="Q74" s="201">
        <f>COUNTIF(C74:M74,"&gt;=200")</f>
        <v>0</v>
      </c>
      <c r="R74" s="201">
        <f>COUNTIF(C74:M74,"&gt;=100")</f>
        <v>0</v>
      </c>
    </row>
    <row r="75" spans="1:18" ht="15.75">
      <c r="A75" s="94" t="s">
        <v>168</v>
      </c>
      <c r="B75" s="8" t="s">
        <v>424</v>
      </c>
      <c r="C75" s="21" t="s">
        <v>42</v>
      </c>
      <c r="D75" s="21" t="s">
        <v>42</v>
      </c>
      <c r="E75" s="21" t="s">
        <v>42</v>
      </c>
      <c r="F75" s="21" t="s">
        <v>42</v>
      </c>
      <c r="G75" s="21" t="s">
        <v>42</v>
      </c>
      <c r="H75" s="21" t="s">
        <v>42</v>
      </c>
      <c r="I75" s="21" t="s">
        <v>42</v>
      </c>
      <c r="J75" s="4" t="s">
        <v>42</v>
      </c>
      <c r="K75" s="102" t="s">
        <v>42</v>
      </c>
      <c r="L75" s="4" t="s">
        <v>42</v>
      </c>
      <c r="M75" s="178">
        <v>15</v>
      </c>
      <c r="N75" s="25">
        <f>SUM(C75:M75)</f>
        <v>15</v>
      </c>
      <c r="O75" s="16">
        <f>COUNTIF(C75:M75,"&gt;0")</f>
        <v>1</v>
      </c>
      <c r="P75" s="102">
        <f>N75/O75</f>
        <v>15</v>
      </c>
      <c r="Q75" s="201">
        <f>COUNTIF(C75:M75,"&gt;=200")</f>
        <v>0</v>
      </c>
      <c r="R75" s="201">
        <f>COUNTIF(C75:M75,"&gt;=100")</f>
        <v>0</v>
      </c>
    </row>
    <row r="76" spans="1:18" ht="15.75">
      <c r="A76" s="94" t="s">
        <v>169</v>
      </c>
      <c r="B76" s="262" t="s">
        <v>154</v>
      </c>
      <c r="C76" s="22" t="s">
        <v>42</v>
      </c>
      <c r="D76" s="22" t="s">
        <v>42</v>
      </c>
      <c r="E76" s="22" t="s">
        <v>42</v>
      </c>
      <c r="F76" s="22" t="s">
        <v>42</v>
      </c>
      <c r="G76" s="22" t="s">
        <v>42</v>
      </c>
      <c r="H76" s="21" t="s">
        <v>42</v>
      </c>
      <c r="I76" s="21">
        <v>13</v>
      </c>
      <c r="J76" s="21" t="s">
        <v>42</v>
      </c>
      <c r="K76" s="56" t="s">
        <v>42</v>
      </c>
      <c r="L76" s="21" t="s">
        <v>42</v>
      </c>
      <c r="M76" s="98" t="s">
        <v>421</v>
      </c>
      <c r="N76" s="25">
        <f>SUM(C76:M76)</f>
        <v>13</v>
      </c>
      <c r="O76" s="16">
        <f>COUNTIF(C76:M76,"&gt;0")</f>
        <v>1</v>
      </c>
      <c r="P76" s="195">
        <f>N76/O76</f>
        <v>13</v>
      </c>
      <c r="Q76" s="201">
        <f>COUNTIF(C76:M76,"&gt;=200")</f>
        <v>0</v>
      </c>
      <c r="R76" s="201">
        <f>COUNTIF(C76:M76,"&gt;=100")</f>
        <v>0</v>
      </c>
    </row>
    <row r="77" spans="1:18" ht="15.75">
      <c r="A77" s="94" t="s">
        <v>170</v>
      </c>
      <c r="B77" s="8" t="s">
        <v>38</v>
      </c>
      <c r="C77" s="21" t="s">
        <v>42</v>
      </c>
      <c r="D77" s="21">
        <v>3</v>
      </c>
      <c r="E77" s="21" t="s">
        <v>42</v>
      </c>
      <c r="F77" s="21" t="s">
        <v>42</v>
      </c>
      <c r="G77" s="21">
        <v>9</v>
      </c>
      <c r="H77" s="21" t="s">
        <v>42</v>
      </c>
      <c r="I77" s="21" t="s">
        <v>42</v>
      </c>
      <c r="J77" s="21" t="s">
        <v>42</v>
      </c>
      <c r="K77" s="56" t="s">
        <v>42</v>
      </c>
      <c r="L77" s="21" t="s">
        <v>42</v>
      </c>
      <c r="M77" s="98" t="s">
        <v>421</v>
      </c>
      <c r="N77" s="25">
        <f>SUM(C77:M77)</f>
        <v>12</v>
      </c>
      <c r="O77" s="16">
        <f>COUNTIF(C77:M77,"&gt;0")</f>
        <v>2</v>
      </c>
      <c r="P77" s="195">
        <f>N77/O77</f>
        <v>6</v>
      </c>
      <c r="Q77" s="201">
        <f>COUNTIF(C77:M77,"&gt;=200")</f>
        <v>0</v>
      </c>
      <c r="R77" s="201">
        <f>COUNTIF(C77:M77,"&gt;=100")</f>
        <v>0</v>
      </c>
    </row>
    <row r="78" spans="1:18" ht="15.75">
      <c r="A78" s="94" t="s">
        <v>171</v>
      </c>
      <c r="B78" s="262" t="s">
        <v>102</v>
      </c>
      <c r="C78" s="22" t="s">
        <v>42</v>
      </c>
      <c r="D78" s="22">
        <v>12</v>
      </c>
      <c r="E78" s="22" t="s">
        <v>42</v>
      </c>
      <c r="F78" s="21" t="s">
        <v>42</v>
      </c>
      <c r="G78" s="21" t="s">
        <v>42</v>
      </c>
      <c r="H78" s="21" t="s">
        <v>42</v>
      </c>
      <c r="I78" s="21" t="s">
        <v>42</v>
      </c>
      <c r="J78" s="21" t="s">
        <v>42</v>
      </c>
      <c r="K78" s="56" t="s">
        <v>42</v>
      </c>
      <c r="L78" s="21" t="s">
        <v>42</v>
      </c>
      <c r="M78" s="98" t="s">
        <v>421</v>
      </c>
      <c r="N78" s="25">
        <f>SUM(C78:M78)</f>
        <v>12</v>
      </c>
      <c r="O78" s="16">
        <f>COUNTIF(C78:M78,"&gt;0")</f>
        <v>1</v>
      </c>
      <c r="P78" s="195">
        <f>N78/O78</f>
        <v>12</v>
      </c>
      <c r="Q78" s="201">
        <f>COUNTIF(C78:M78,"&gt;=200")</f>
        <v>0</v>
      </c>
      <c r="R78" s="201">
        <f>COUNTIF(C78:M78,"&gt;=100")</f>
        <v>0</v>
      </c>
    </row>
    <row r="79" spans="1:18" ht="15.75">
      <c r="A79" s="94" t="s">
        <v>172</v>
      </c>
      <c r="B79" s="262" t="s">
        <v>57</v>
      </c>
      <c r="C79" s="22" t="s">
        <v>42</v>
      </c>
      <c r="D79" s="22" t="s">
        <v>42</v>
      </c>
      <c r="E79" s="22" t="s">
        <v>42</v>
      </c>
      <c r="F79" s="22">
        <v>11</v>
      </c>
      <c r="G79" s="21" t="s">
        <v>42</v>
      </c>
      <c r="H79" s="21" t="s">
        <v>42</v>
      </c>
      <c r="I79" s="21" t="s">
        <v>42</v>
      </c>
      <c r="J79" s="21" t="s">
        <v>42</v>
      </c>
      <c r="K79" s="56" t="s">
        <v>42</v>
      </c>
      <c r="L79" s="21" t="s">
        <v>42</v>
      </c>
      <c r="M79" s="98" t="s">
        <v>421</v>
      </c>
      <c r="N79" s="25">
        <f>SUM(C79:M79)</f>
        <v>11</v>
      </c>
      <c r="O79" s="16">
        <f>COUNTIF(C79:M79,"&gt;0")</f>
        <v>1</v>
      </c>
      <c r="P79" s="195">
        <f>N79/O79</f>
        <v>11</v>
      </c>
      <c r="Q79" s="201">
        <f>COUNTIF(C79:M79,"&gt;=200")</f>
        <v>0</v>
      </c>
      <c r="R79" s="201">
        <f>COUNTIF(C79:M79,"&gt;=100")</f>
        <v>0</v>
      </c>
    </row>
    <row r="80" spans="1:18" ht="15.75">
      <c r="A80" s="94" t="s">
        <v>173</v>
      </c>
      <c r="B80" s="262" t="s">
        <v>93</v>
      </c>
      <c r="C80" s="22" t="s">
        <v>42</v>
      </c>
      <c r="D80" s="22" t="s">
        <v>42</v>
      </c>
      <c r="E80" s="22">
        <v>11</v>
      </c>
      <c r="F80" s="21" t="s">
        <v>42</v>
      </c>
      <c r="G80" s="21" t="s">
        <v>42</v>
      </c>
      <c r="H80" s="21" t="s">
        <v>42</v>
      </c>
      <c r="I80" s="21" t="s">
        <v>42</v>
      </c>
      <c r="J80" s="21" t="s">
        <v>42</v>
      </c>
      <c r="K80" s="56" t="s">
        <v>42</v>
      </c>
      <c r="L80" s="21" t="s">
        <v>42</v>
      </c>
      <c r="M80" s="98" t="s">
        <v>421</v>
      </c>
      <c r="N80" s="25">
        <f>SUM(C80:M80)</f>
        <v>11</v>
      </c>
      <c r="O80" s="16">
        <f>COUNTIF(C80:M80,"&gt;0")</f>
        <v>1</v>
      </c>
      <c r="P80" s="195">
        <f>N80/O80</f>
        <v>11</v>
      </c>
      <c r="Q80" s="201">
        <f>COUNTIF(C80:M80,"&gt;=200")</f>
        <v>0</v>
      </c>
      <c r="R80" s="201">
        <f>COUNTIF(C80:M80,"&gt;=100")</f>
        <v>0</v>
      </c>
    </row>
    <row r="81" spans="1:18" ht="15.75">
      <c r="A81" s="94" t="s">
        <v>174</v>
      </c>
      <c r="B81" s="262" t="s">
        <v>62</v>
      </c>
      <c r="C81" s="22" t="s">
        <v>42</v>
      </c>
      <c r="D81" s="22" t="s">
        <v>42</v>
      </c>
      <c r="E81" s="22">
        <v>11</v>
      </c>
      <c r="F81" s="21" t="s">
        <v>42</v>
      </c>
      <c r="G81" s="21" t="s">
        <v>42</v>
      </c>
      <c r="H81" s="21" t="s">
        <v>42</v>
      </c>
      <c r="I81" s="21" t="s">
        <v>42</v>
      </c>
      <c r="J81" s="21" t="s">
        <v>42</v>
      </c>
      <c r="K81" s="56" t="s">
        <v>42</v>
      </c>
      <c r="L81" s="21" t="s">
        <v>42</v>
      </c>
      <c r="M81" s="98" t="s">
        <v>421</v>
      </c>
      <c r="N81" s="25">
        <f>SUM(C81:M81)</f>
        <v>11</v>
      </c>
      <c r="O81" s="16">
        <f>COUNTIF(C81:M81,"&gt;0")</f>
        <v>1</v>
      </c>
      <c r="P81" s="195">
        <f>N81/O81</f>
        <v>11</v>
      </c>
      <c r="Q81" s="201">
        <f>COUNTIF(C81:M81,"&gt;=200")</f>
        <v>0</v>
      </c>
      <c r="R81" s="201">
        <f>COUNTIF(C81:M81,"&gt;=100")</f>
        <v>0</v>
      </c>
    </row>
    <row r="82" spans="1:18" ht="15.75">
      <c r="A82" s="94" t="s">
        <v>175</v>
      </c>
      <c r="B82" s="262" t="s">
        <v>58</v>
      </c>
      <c r="C82" s="22">
        <v>8</v>
      </c>
      <c r="D82" s="22" t="s">
        <v>42</v>
      </c>
      <c r="E82" s="22">
        <v>3</v>
      </c>
      <c r="F82" s="21" t="s">
        <v>42</v>
      </c>
      <c r="G82" s="21" t="s">
        <v>42</v>
      </c>
      <c r="H82" s="21" t="s">
        <v>42</v>
      </c>
      <c r="I82" s="21" t="s">
        <v>42</v>
      </c>
      <c r="J82" s="21" t="s">
        <v>42</v>
      </c>
      <c r="K82" s="56" t="s">
        <v>42</v>
      </c>
      <c r="L82" s="21" t="s">
        <v>42</v>
      </c>
      <c r="M82" s="98" t="s">
        <v>421</v>
      </c>
      <c r="N82" s="25">
        <f>SUM(C82:M82)</f>
        <v>11</v>
      </c>
      <c r="O82" s="16">
        <f>COUNTIF(C82:M82,"&gt;0")</f>
        <v>2</v>
      </c>
      <c r="P82" s="195">
        <f>N82/O82</f>
        <v>5.5</v>
      </c>
      <c r="Q82" s="201">
        <f>COUNTIF(C82:M82,"&gt;=200")</f>
        <v>0</v>
      </c>
      <c r="R82" s="201">
        <f>COUNTIF(C82:M82,"&gt;=100")</f>
        <v>0</v>
      </c>
    </row>
    <row r="83" spans="1:18" ht="15.75">
      <c r="A83" s="94" t="s">
        <v>183</v>
      </c>
      <c r="B83" s="262" t="s">
        <v>123</v>
      </c>
      <c r="C83" s="22">
        <v>11</v>
      </c>
      <c r="D83" s="22" t="s">
        <v>42</v>
      </c>
      <c r="E83" s="22" t="s">
        <v>42</v>
      </c>
      <c r="F83" s="21" t="s">
        <v>42</v>
      </c>
      <c r="G83" s="21" t="s">
        <v>42</v>
      </c>
      <c r="H83" s="21" t="s">
        <v>42</v>
      </c>
      <c r="I83" s="21" t="s">
        <v>42</v>
      </c>
      <c r="J83" s="21" t="s">
        <v>42</v>
      </c>
      <c r="K83" s="56" t="s">
        <v>42</v>
      </c>
      <c r="L83" s="21" t="s">
        <v>42</v>
      </c>
      <c r="M83" s="98" t="s">
        <v>421</v>
      </c>
      <c r="N83" s="25">
        <f>SUM(C83:M83)</f>
        <v>11</v>
      </c>
      <c r="O83" s="16">
        <f>COUNTIF(C83:M83,"&gt;0")</f>
        <v>1</v>
      </c>
      <c r="P83" s="195">
        <f>N83/O83</f>
        <v>11</v>
      </c>
      <c r="Q83" s="201">
        <f>COUNTIF(C83:M83,"&gt;=200")</f>
        <v>0</v>
      </c>
      <c r="R83" s="201">
        <f>COUNTIF(C83:M83,"&gt;=100")</f>
        <v>0</v>
      </c>
    </row>
    <row r="84" spans="1:18" ht="15.75">
      <c r="A84" s="94" t="s">
        <v>184</v>
      </c>
      <c r="B84" s="265" t="s">
        <v>178</v>
      </c>
      <c r="C84" s="22" t="s">
        <v>42</v>
      </c>
      <c r="D84" s="22" t="s">
        <v>42</v>
      </c>
      <c r="E84" s="22" t="s">
        <v>42</v>
      </c>
      <c r="F84" s="22" t="s">
        <v>42</v>
      </c>
      <c r="G84" s="22" t="s">
        <v>42</v>
      </c>
      <c r="H84" s="21">
        <v>10</v>
      </c>
      <c r="I84" s="21" t="s">
        <v>42</v>
      </c>
      <c r="J84" s="21" t="s">
        <v>42</v>
      </c>
      <c r="K84" s="56" t="s">
        <v>42</v>
      </c>
      <c r="L84" s="21" t="s">
        <v>42</v>
      </c>
      <c r="M84" s="98" t="s">
        <v>421</v>
      </c>
      <c r="N84" s="25">
        <f>SUM(C84:M84)</f>
        <v>10</v>
      </c>
      <c r="O84" s="16">
        <f>COUNTIF(C84:M84,"&gt;0")</f>
        <v>1</v>
      </c>
      <c r="P84" s="195">
        <f>N84/O84</f>
        <v>10</v>
      </c>
      <c r="Q84" s="201">
        <f>COUNTIF(C84:M84,"&gt;=200")</f>
        <v>0</v>
      </c>
      <c r="R84" s="201">
        <f>COUNTIF(C84:M84,"&gt;=100")</f>
        <v>0</v>
      </c>
    </row>
    <row r="85" spans="1:18" ht="15.75">
      <c r="A85" s="94" t="s">
        <v>185</v>
      </c>
      <c r="B85" s="262" t="s">
        <v>155</v>
      </c>
      <c r="C85" s="22" t="s">
        <v>42</v>
      </c>
      <c r="D85" s="22" t="s">
        <v>42</v>
      </c>
      <c r="E85" s="22" t="s">
        <v>42</v>
      </c>
      <c r="F85" s="22" t="s">
        <v>42</v>
      </c>
      <c r="G85" s="22" t="s">
        <v>42</v>
      </c>
      <c r="H85" s="21" t="s">
        <v>42</v>
      </c>
      <c r="I85" s="21">
        <v>9</v>
      </c>
      <c r="J85" s="21" t="s">
        <v>42</v>
      </c>
      <c r="K85" s="56" t="s">
        <v>42</v>
      </c>
      <c r="L85" s="21" t="s">
        <v>42</v>
      </c>
      <c r="M85" s="98" t="s">
        <v>421</v>
      </c>
      <c r="N85" s="25">
        <f>SUM(C85:M85)</f>
        <v>9</v>
      </c>
      <c r="O85" s="16">
        <f>COUNTIF(C85:M85,"&gt;0")</f>
        <v>1</v>
      </c>
      <c r="P85" s="195">
        <f>N85/O85</f>
        <v>9</v>
      </c>
      <c r="Q85" s="201">
        <f>COUNTIF(C85:M85,"&gt;=200")</f>
        <v>0</v>
      </c>
      <c r="R85" s="201">
        <f>COUNTIF(C85:M85,"&gt;=100")</f>
        <v>0</v>
      </c>
    </row>
    <row r="86" spans="1:18" ht="15.75">
      <c r="A86" s="94" t="s">
        <v>186</v>
      </c>
      <c r="B86" s="8" t="s">
        <v>201</v>
      </c>
      <c r="C86" s="21" t="s">
        <v>42</v>
      </c>
      <c r="D86" s="21" t="s">
        <v>42</v>
      </c>
      <c r="E86" s="21" t="s">
        <v>42</v>
      </c>
      <c r="F86" s="21" t="s">
        <v>42</v>
      </c>
      <c r="G86" s="21" t="s">
        <v>42</v>
      </c>
      <c r="H86" s="21" t="s">
        <v>42</v>
      </c>
      <c r="I86" s="21" t="s">
        <v>42</v>
      </c>
      <c r="J86" s="4">
        <v>9</v>
      </c>
      <c r="K86" s="102" t="s">
        <v>42</v>
      </c>
      <c r="L86" s="4" t="s">
        <v>42</v>
      </c>
      <c r="M86" s="98" t="s">
        <v>421</v>
      </c>
      <c r="N86" s="25">
        <f>SUM(C86:M86)</f>
        <v>9</v>
      </c>
      <c r="O86" s="16">
        <f>COUNTIF(C86:M86,"&gt;0")</f>
        <v>1</v>
      </c>
      <c r="P86" s="102">
        <f>N86/O86</f>
        <v>9</v>
      </c>
      <c r="Q86" s="201">
        <f>COUNTIF(C86:M86,"&gt;=200")</f>
        <v>0</v>
      </c>
      <c r="R86" s="201">
        <f>COUNTIF(C86:M86,"&gt;=100")</f>
        <v>0</v>
      </c>
    </row>
    <row r="87" spans="1:18" ht="16.5" thickBot="1">
      <c r="A87" s="94" t="s">
        <v>187</v>
      </c>
      <c r="B87" s="262" t="s">
        <v>58</v>
      </c>
      <c r="C87" s="22" t="s">
        <v>42</v>
      </c>
      <c r="D87" s="22" t="s">
        <v>42</v>
      </c>
      <c r="E87" s="22" t="s">
        <v>42</v>
      </c>
      <c r="F87" s="22">
        <v>8</v>
      </c>
      <c r="G87" s="21" t="s">
        <v>42</v>
      </c>
      <c r="H87" s="21" t="s">
        <v>42</v>
      </c>
      <c r="I87" s="21" t="s">
        <v>42</v>
      </c>
      <c r="J87" s="21" t="s">
        <v>42</v>
      </c>
      <c r="K87" s="174" t="s">
        <v>42</v>
      </c>
      <c r="L87" s="21" t="s">
        <v>42</v>
      </c>
      <c r="M87" s="98" t="s">
        <v>421</v>
      </c>
      <c r="N87" s="25">
        <f>SUM(C87:M87)</f>
        <v>8</v>
      </c>
      <c r="O87" s="16">
        <f>COUNTIF(C87:M87,"&gt;0")</f>
        <v>1</v>
      </c>
      <c r="P87" s="195">
        <f>N87/O87</f>
        <v>8</v>
      </c>
      <c r="Q87" s="201">
        <f>COUNTIF(C87:M87,"&gt;=200")</f>
        <v>0</v>
      </c>
      <c r="R87" s="201">
        <f>COUNTIF(C87:M87,"&gt;=100")</f>
        <v>0</v>
      </c>
    </row>
    <row r="88" spans="1:18" ht="16.5" thickBot="1">
      <c r="A88" s="94" t="s">
        <v>188</v>
      </c>
      <c r="B88" s="262" t="s">
        <v>125</v>
      </c>
      <c r="C88" s="22">
        <v>8</v>
      </c>
      <c r="D88" s="22" t="s">
        <v>42</v>
      </c>
      <c r="E88" s="22" t="s">
        <v>42</v>
      </c>
      <c r="F88" s="21" t="s">
        <v>42</v>
      </c>
      <c r="G88" s="21" t="s">
        <v>42</v>
      </c>
      <c r="H88" s="21" t="s">
        <v>42</v>
      </c>
      <c r="I88" s="21" t="s">
        <v>42</v>
      </c>
      <c r="J88" s="56" t="s">
        <v>42</v>
      </c>
      <c r="K88" s="240" t="s">
        <v>42</v>
      </c>
      <c r="L88" s="21" t="s">
        <v>42</v>
      </c>
      <c r="M88" s="98" t="s">
        <v>421</v>
      </c>
      <c r="N88" s="25">
        <f>SUM(C88:M88)</f>
        <v>8</v>
      </c>
      <c r="O88" s="16">
        <f>COUNTIF(C88:M88,"&gt;0")</f>
        <v>1</v>
      </c>
      <c r="P88" s="195">
        <f>N88/O88</f>
        <v>8</v>
      </c>
      <c r="Q88" s="201">
        <f>COUNTIF(C88:M88,"&gt;=200")</f>
        <v>0</v>
      </c>
      <c r="R88" s="201">
        <f>COUNTIF(C88:M88,"&gt;=100")</f>
        <v>0</v>
      </c>
    </row>
    <row r="89" spans="1:18" ht="15.75">
      <c r="A89" s="94" t="s">
        <v>189</v>
      </c>
      <c r="B89" s="262" t="s">
        <v>156</v>
      </c>
      <c r="C89" s="22" t="s">
        <v>42</v>
      </c>
      <c r="D89" s="22" t="s">
        <v>42</v>
      </c>
      <c r="E89" s="22" t="s">
        <v>42</v>
      </c>
      <c r="F89" s="22" t="s">
        <v>42</v>
      </c>
      <c r="G89" s="22" t="s">
        <v>42</v>
      </c>
      <c r="H89" s="21" t="s">
        <v>42</v>
      </c>
      <c r="I89" s="21">
        <v>8</v>
      </c>
      <c r="J89" s="21" t="s">
        <v>42</v>
      </c>
      <c r="K89" s="67" t="s">
        <v>42</v>
      </c>
      <c r="L89" s="21" t="s">
        <v>42</v>
      </c>
      <c r="M89" s="98" t="s">
        <v>421</v>
      </c>
      <c r="N89" s="25">
        <f>SUM(C89:M89)</f>
        <v>8</v>
      </c>
      <c r="O89" s="16">
        <f>COUNTIF(C89:M89,"&gt;0")</f>
        <v>1</v>
      </c>
      <c r="P89" s="195">
        <f>N89/O89</f>
        <v>8</v>
      </c>
      <c r="Q89" s="201">
        <f>COUNTIF(C89:M89,"&gt;=200")</f>
        <v>0</v>
      </c>
      <c r="R89" s="201">
        <f>COUNTIF(C89:M89,"&gt;=100")</f>
        <v>0</v>
      </c>
    </row>
    <row r="90" spans="1:18" ht="15.75">
      <c r="A90" s="94" t="s">
        <v>190</v>
      </c>
      <c r="B90" s="262" t="s">
        <v>157</v>
      </c>
      <c r="C90" s="22" t="s">
        <v>42</v>
      </c>
      <c r="D90" s="22" t="s">
        <v>42</v>
      </c>
      <c r="E90" s="22" t="s">
        <v>42</v>
      </c>
      <c r="F90" s="22" t="s">
        <v>42</v>
      </c>
      <c r="G90" s="22" t="s">
        <v>42</v>
      </c>
      <c r="H90" s="21" t="s">
        <v>42</v>
      </c>
      <c r="I90" s="21">
        <v>8</v>
      </c>
      <c r="J90" s="21" t="s">
        <v>42</v>
      </c>
      <c r="K90" s="56" t="s">
        <v>42</v>
      </c>
      <c r="L90" s="21" t="s">
        <v>42</v>
      </c>
      <c r="M90" s="98" t="s">
        <v>421</v>
      </c>
      <c r="N90" s="25">
        <f>SUM(C90:M90)</f>
        <v>8</v>
      </c>
      <c r="O90" s="16">
        <f>COUNTIF(C90:M90,"&gt;0")</f>
        <v>1</v>
      </c>
      <c r="P90" s="195">
        <f>N90/O90</f>
        <v>8</v>
      </c>
      <c r="Q90" s="201">
        <f>COUNTIF(C90:M90,"&gt;=200")</f>
        <v>0</v>
      </c>
      <c r="R90" s="201">
        <f>COUNTIF(C90:M90,"&gt;=100")</f>
        <v>0</v>
      </c>
    </row>
    <row r="91" spans="1:18" ht="15.75">
      <c r="A91" s="94" t="s">
        <v>208</v>
      </c>
      <c r="B91" s="262" t="s">
        <v>35</v>
      </c>
      <c r="C91" s="22" t="s">
        <v>42</v>
      </c>
      <c r="D91" s="22" t="s">
        <v>42</v>
      </c>
      <c r="E91" s="22" t="s">
        <v>42</v>
      </c>
      <c r="F91" s="22" t="s">
        <v>42</v>
      </c>
      <c r="G91" s="22" t="s">
        <v>42</v>
      </c>
      <c r="H91" s="21">
        <v>8</v>
      </c>
      <c r="I91" s="21" t="s">
        <v>42</v>
      </c>
      <c r="J91" s="21" t="s">
        <v>42</v>
      </c>
      <c r="K91" s="56" t="s">
        <v>42</v>
      </c>
      <c r="L91" s="21" t="s">
        <v>42</v>
      </c>
      <c r="M91" s="98" t="s">
        <v>421</v>
      </c>
      <c r="N91" s="25">
        <f>SUM(C91:M91)</f>
        <v>8</v>
      </c>
      <c r="O91" s="16">
        <f>COUNTIF(C91:M91,"&gt;0")</f>
        <v>1</v>
      </c>
      <c r="P91" s="195">
        <f>N91/O91</f>
        <v>8</v>
      </c>
      <c r="Q91" s="201">
        <f>COUNTIF(C91:M91,"&gt;=200")</f>
        <v>0</v>
      </c>
      <c r="R91" s="201">
        <f>COUNTIF(C91:M91,"&gt;=100")</f>
        <v>0</v>
      </c>
    </row>
    <row r="92" spans="1:18" ht="15.75">
      <c r="A92" s="94" t="s">
        <v>209</v>
      </c>
      <c r="B92" s="8" t="s">
        <v>198</v>
      </c>
      <c r="C92" s="21" t="s">
        <v>42</v>
      </c>
      <c r="D92" s="21" t="s">
        <v>42</v>
      </c>
      <c r="E92" s="21" t="s">
        <v>42</v>
      </c>
      <c r="F92" s="21" t="s">
        <v>42</v>
      </c>
      <c r="G92" s="21" t="s">
        <v>42</v>
      </c>
      <c r="H92" s="21" t="s">
        <v>42</v>
      </c>
      <c r="I92" s="21" t="s">
        <v>42</v>
      </c>
      <c r="J92" s="4">
        <v>8</v>
      </c>
      <c r="K92" s="102" t="s">
        <v>42</v>
      </c>
      <c r="L92" s="4" t="s">
        <v>42</v>
      </c>
      <c r="M92" s="98" t="s">
        <v>421</v>
      </c>
      <c r="N92" s="25">
        <f>SUM(C92:M92)</f>
        <v>8</v>
      </c>
      <c r="O92" s="16">
        <f>COUNTIF(C92:M92,"&gt;0")</f>
        <v>1</v>
      </c>
      <c r="P92" s="102">
        <f>N92/O92</f>
        <v>8</v>
      </c>
      <c r="Q92" s="201">
        <f>COUNTIF(C92:M92,"&gt;=200")</f>
        <v>0</v>
      </c>
      <c r="R92" s="201">
        <f>COUNTIF(C92:M92,"&gt;=100")</f>
        <v>0</v>
      </c>
    </row>
    <row r="93" spans="1:18" ht="15.75">
      <c r="A93" s="94" t="s">
        <v>210</v>
      </c>
      <c r="B93" s="262" t="s">
        <v>345</v>
      </c>
      <c r="C93" s="22" t="s">
        <v>42</v>
      </c>
      <c r="D93" s="22" t="s">
        <v>42</v>
      </c>
      <c r="E93" s="22" t="s">
        <v>42</v>
      </c>
      <c r="F93" s="21" t="s">
        <v>42</v>
      </c>
      <c r="G93" s="21" t="s">
        <v>42</v>
      </c>
      <c r="H93" s="21" t="s">
        <v>42</v>
      </c>
      <c r="I93" s="21" t="s">
        <v>42</v>
      </c>
      <c r="J93" s="21" t="s">
        <v>42</v>
      </c>
      <c r="K93" s="258">
        <v>8</v>
      </c>
      <c r="L93" s="259" t="s">
        <v>42</v>
      </c>
      <c r="M93" s="98" t="s">
        <v>421</v>
      </c>
      <c r="N93" s="25">
        <f>SUM(C93:M93)</f>
        <v>8</v>
      </c>
      <c r="O93" s="16">
        <f>COUNTIF(C93:M93,"&gt;0")</f>
        <v>1</v>
      </c>
      <c r="P93" s="195">
        <f>N93/O93</f>
        <v>8</v>
      </c>
      <c r="Q93" s="201">
        <f>COUNTIF(C93:M93,"&gt;=200")</f>
        <v>0</v>
      </c>
      <c r="R93" s="201">
        <f>COUNTIF(C93:M93,"&gt;=100")</f>
        <v>0</v>
      </c>
    </row>
    <row r="94" spans="1:18" ht="15.75">
      <c r="A94" s="94" t="s">
        <v>211</v>
      </c>
      <c r="B94" s="262" t="s">
        <v>60</v>
      </c>
      <c r="C94" s="22" t="s">
        <v>42</v>
      </c>
      <c r="D94" s="22" t="s">
        <v>42</v>
      </c>
      <c r="E94" s="22" t="s">
        <v>42</v>
      </c>
      <c r="F94" s="22">
        <v>7</v>
      </c>
      <c r="G94" s="21" t="s">
        <v>42</v>
      </c>
      <c r="H94" s="21" t="s">
        <v>42</v>
      </c>
      <c r="I94" s="21" t="s">
        <v>42</v>
      </c>
      <c r="J94" s="21" t="s">
        <v>42</v>
      </c>
      <c r="K94" s="56" t="s">
        <v>42</v>
      </c>
      <c r="L94" s="21" t="s">
        <v>42</v>
      </c>
      <c r="M94" s="98" t="s">
        <v>421</v>
      </c>
      <c r="N94" s="25">
        <f>SUM(C94:M94)</f>
        <v>7</v>
      </c>
      <c r="O94" s="16">
        <f>COUNTIF(C94:M94,"&gt;0")</f>
        <v>1</v>
      </c>
      <c r="P94" s="195">
        <f>N94/O94</f>
        <v>7</v>
      </c>
      <c r="Q94" s="201">
        <f>COUNTIF(C94:M94,"&gt;=200")</f>
        <v>0</v>
      </c>
      <c r="R94" s="201">
        <f>COUNTIF(C94:M94,"&gt;=100")</f>
        <v>0</v>
      </c>
    </row>
    <row r="95" spans="1:18" ht="15.75">
      <c r="A95" s="94" t="s">
        <v>212</v>
      </c>
      <c r="B95" s="265" t="s">
        <v>98</v>
      </c>
      <c r="C95" s="22" t="s">
        <v>42</v>
      </c>
      <c r="D95" s="22" t="s">
        <v>42</v>
      </c>
      <c r="E95" s="22">
        <v>7</v>
      </c>
      <c r="F95" s="21" t="s">
        <v>42</v>
      </c>
      <c r="G95" s="21" t="s">
        <v>42</v>
      </c>
      <c r="H95" s="21" t="s">
        <v>42</v>
      </c>
      <c r="I95" s="21" t="s">
        <v>42</v>
      </c>
      <c r="J95" s="21" t="s">
        <v>42</v>
      </c>
      <c r="K95" s="56" t="s">
        <v>42</v>
      </c>
      <c r="L95" s="21" t="s">
        <v>42</v>
      </c>
      <c r="M95" s="98" t="s">
        <v>421</v>
      </c>
      <c r="N95" s="25">
        <f>SUM(C95:M95)</f>
        <v>7</v>
      </c>
      <c r="O95" s="16">
        <f>COUNTIF(C95:M95,"&gt;0")</f>
        <v>1</v>
      </c>
      <c r="P95" s="195">
        <f>N95/O95</f>
        <v>7</v>
      </c>
      <c r="Q95" s="201">
        <f>COUNTIF(C95:M95,"&gt;=200")</f>
        <v>0</v>
      </c>
      <c r="R95" s="201">
        <f>COUNTIF(C95:M95,"&gt;=100")</f>
        <v>0</v>
      </c>
    </row>
    <row r="96" spans="1:18" ht="15.75">
      <c r="A96" s="94" t="s">
        <v>213</v>
      </c>
      <c r="B96" s="262" t="s">
        <v>95</v>
      </c>
      <c r="C96" s="22" t="s">
        <v>42</v>
      </c>
      <c r="D96" s="22" t="s">
        <v>42</v>
      </c>
      <c r="E96" s="22">
        <v>7</v>
      </c>
      <c r="F96" s="21" t="s">
        <v>42</v>
      </c>
      <c r="G96" s="21" t="s">
        <v>42</v>
      </c>
      <c r="H96" s="21" t="s">
        <v>42</v>
      </c>
      <c r="I96" s="21" t="s">
        <v>42</v>
      </c>
      <c r="J96" s="21" t="s">
        <v>42</v>
      </c>
      <c r="K96" s="56" t="s">
        <v>42</v>
      </c>
      <c r="L96" s="21" t="s">
        <v>42</v>
      </c>
      <c r="M96" s="98" t="s">
        <v>421</v>
      </c>
      <c r="N96" s="25">
        <f>SUM(C96:M96)</f>
        <v>7</v>
      </c>
      <c r="O96" s="16">
        <f>COUNTIF(C96:M96,"&gt;0")</f>
        <v>1</v>
      </c>
      <c r="P96" s="195">
        <f>N96/O96</f>
        <v>7</v>
      </c>
      <c r="Q96" s="201">
        <f>COUNTIF(C96:M96,"&gt;=200")</f>
        <v>0</v>
      </c>
      <c r="R96" s="201">
        <f>COUNTIF(C96:M96,"&gt;=100")</f>
        <v>0</v>
      </c>
    </row>
    <row r="97" spans="1:18" ht="16.5" thickBot="1">
      <c r="A97" s="94" t="s">
        <v>214</v>
      </c>
      <c r="B97" s="262" t="s">
        <v>104</v>
      </c>
      <c r="C97" s="22" t="s">
        <v>42</v>
      </c>
      <c r="D97" s="22">
        <v>7</v>
      </c>
      <c r="E97" s="22" t="s">
        <v>42</v>
      </c>
      <c r="F97" s="21" t="s">
        <v>42</v>
      </c>
      <c r="G97" s="21" t="s">
        <v>42</v>
      </c>
      <c r="H97" s="21" t="s">
        <v>42</v>
      </c>
      <c r="I97" s="21" t="s">
        <v>42</v>
      </c>
      <c r="J97" s="21" t="s">
        <v>42</v>
      </c>
      <c r="K97" s="174" t="s">
        <v>42</v>
      </c>
      <c r="L97" s="21" t="s">
        <v>42</v>
      </c>
      <c r="M97" s="98" t="s">
        <v>421</v>
      </c>
      <c r="N97" s="25">
        <f>SUM(C97:M97)</f>
        <v>7</v>
      </c>
      <c r="O97" s="16">
        <f>COUNTIF(C97:M97,"&gt;0")</f>
        <v>1</v>
      </c>
      <c r="P97" s="195">
        <f>N97/O97</f>
        <v>7</v>
      </c>
      <c r="Q97" s="201">
        <f>COUNTIF(C97:M97,"&gt;=200")</f>
        <v>0</v>
      </c>
      <c r="R97" s="201">
        <f>COUNTIF(C97:M97,"&gt;=100")</f>
        <v>0</v>
      </c>
    </row>
    <row r="98" spans="1:18" ht="16.5" thickBot="1">
      <c r="A98" s="94" t="s">
        <v>215</v>
      </c>
      <c r="B98" s="262" t="s">
        <v>106</v>
      </c>
      <c r="C98" s="22">
        <v>7</v>
      </c>
      <c r="D98" s="22" t="s">
        <v>42</v>
      </c>
      <c r="E98" s="22" t="s">
        <v>42</v>
      </c>
      <c r="F98" s="21" t="s">
        <v>42</v>
      </c>
      <c r="G98" s="21" t="s">
        <v>42</v>
      </c>
      <c r="H98" s="21" t="s">
        <v>42</v>
      </c>
      <c r="I98" s="21" t="s">
        <v>42</v>
      </c>
      <c r="J98" s="56" t="s">
        <v>42</v>
      </c>
      <c r="K98" s="240" t="s">
        <v>42</v>
      </c>
      <c r="L98" s="21" t="s">
        <v>42</v>
      </c>
      <c r="M98" s="98" t="s">
        <v>421</v>
      </c>
      <c r="N98" s="25">
        <f>SUM(C98:M98)</f>
        <v>7</v>
      </c>
      <c r="O98" s="16">
        <f>COUNTIF(C98:M98,"&gt;0")</f>
        <v>1</v>
      </c>
      <c r="P98" s="195">
        <f>N98/O98</f>
        <v>7</v>
      </c>
      <c r="Q98" s="201">
        <f>COUNTIF(C98:M98,"&gt;=200")</f>
        <v>0</v>
      </c>
      <c r="R98" s="201">
        <f>COUNTIF(C98:M98,"&gt;=100")</f>
        <v>0</v>
      </c>
    </row>
    <row r="99" spans="1:18" ht="15.75">
      <c r="A99" s="94" t="s">
        <v>216</v>
      </c>
      <c r="B99" s="262" t="s">
        <v>121</v>
      </c>
      <c r="C99" s="22">
        <v>7</v>
      </c>
      <c r="D99" s="22" t="s">
        <v>42</v>
      </c>
      <c r="E99" s="22" t="s">
        <v>42</v>
      </c>
      <c r="F99" s="21" t="s">
        <v>42</v>
      </c>
      <c r="G99" s="21" t="s">
        <v>42</v>
      </c>
      <c r="H99" s="21" t="s">
        <v>42</v>
      </c>
      <c r="I99" s="21" t="s">
        <v>42</v>
      </c>
      <c r="J99" s="21" t="s">
        <v>42</v>
      </c>
      <c r="K99" s="67" t="s">
        <v>42</v>
      </c>
      <c r="L99" s="21" t="s">
        <v>42</v>
      </c>
      <c r="M99" s="98" t="s">
        <v>421</v>
      </c>
      <c r="N99" s="25">
        <f>SUM(C99:M99)</f>
        <v>7</v>
      </c>
      <c r="O99" s="16">
        <f>COUNTIF(C99:M99,"&gt;0")</f>
        <v>1</v>
      </c>
      <c r="P99" s="195">
        <f>N99/O99</f>
        <v>7</v>
      </c>
      <c r="Q99" s="201">
        <f>COUNTIF(C99:M99,"&gt;=200")</f>
        <v>0</v>
      </c>
      <c r="R99" s="201">
        <f>COUNTIF(C99:M99,"&gt;=100")</f>
        <v>0</v>
      </c>
    </row>
    <row r="100" spans="1:18" ht="15.75">
      <c r="A100" s="94" t="s">
        <v>217</v>
      </c>
      <c r="B100" s="262" t="s">
        <v>158</v>
      </c>
      <c r="C100" s="22" t="s">
        <v>42</v>
      </c>
      <c r="D100" s="22" t="s">
        <v>42</v>
      </c>
      <c r="E100" s="22" t="s">
        <v>42</v>
      </c>
      <c r="F100" s="22" t="s">
        <v>42</v>
      </c>
      <c r="G100" s="22" t="s">
        <v>42</v>
      </c>
      <c r="H100" s="21" t="s">
        <v>42</v>
      </c>
      <c r="I100" s="21">
        <v>7</v>
      </c>
      <c r="J100" s="21" t="s">
        <v>42</v>
      </c>
      <c r="K100" s="56" t="s">
        <v>42</v>
      </c>
      <c r="L100" s="21" t="s">
        <v>42</v>
      </c>
      <c r="M100" s="98" t="s">
        <v>421</v>
      </c>
      <c r="N100" s="25">
        <f>SUM(C100:M100)</f>
        <v>7</v>
      </c>
      <c r="O100" s="16">
        <f>COUNTIF(C100:M100,"&gt;0")</f>
        <v>1</v>
      </c>
      <c r="P100" s="195">
        <f>N100/O100</f>
        <v>7</v>
      </c>
      <c r="Q100" s="201">
        <f>COUNTIF(C100:M100,"&gt;=200")</f>
        <v>0</v>
      </c>
      <c r="R100" s="201">
        <f>COUNTIF(C100:M100,"&gt;=100")</f>
        <v>0</v>
      </c>
    </row>
    <row r="101" spans="1:18" ht="15.75">
      <c r="A101" s="94" t="s">
        <v>218</v>
      </c>
      <c r="B101" s="262" t="s">
        <v>159</v>
      </c>
      <c r="C101" s="22" t="s">
        <v>42</v>
      </c>
      <c r="D101" s="22" t="s">
        <v>42</v>
      </c>
      <c r="E101" s="22" t="s">
        <v>42</v>
      </c>
      <c r="F101" s="22" t="s">
        <v>42</v>
      </c>
      <c r="G101" s="22" t="s">
        <v>42</v>
      </c>
      <c r="H101" s="21" t="s">
        <v>42</v>
      </c>
      <c r="I101" s="21">
        <v>7</v>
      </c>
      <c r="J101" s="21" t="s">
        <v>42</v>
      </c>
      <c r="K101" s="56" t="s">
        <v>42</v>
      </c>
      <c r="L101" s="21" t="s">
        <v>42</v>
      </c>
      <c r="M101" s="98" t="s">
        <v>421</v>
      </c>
      <c r="N101" s="25">
        <f>SUM(C101:M101)</f>
        <v>7</v>
      </c>
      <c r="O101" s="16">
        <f>COUNTIF(C101:M101,"&gt;0")</f>
        <v>1</v>
      </c>
      <c r="P101" s="195">
        <f>N101/O101</f>
        <v>7</v>
      </c>
      <c r="Q101" s="201">
        <f>COUNTIF(C101:M101,"&gt;=200")</f>
        <v>0</v>
      </c>
      <c r="R101" s="201">
        <f>COUNTIF(C101:M101,"&gt;=100")</f>
        <v>0</v>
      </c>
    </row>
    <row r="102" spans="1:18" ht="15.75">
      <c r="A102" s="94" t="s">
        <v>220</v>
      </c>
      <c r="B102" s="262" t="s">
        <v>454</v>
      </c>
      <c r="C102" s="22" t="s">
        <v>42</v>
      </c>
      <c r="D102" s="22" t="s">
        <v>42</v>
      </c>
      <c r="E102" s="22" t="s">
        <v>42</v>
      </c>
      <c r="F102" s="22" t="s">
        <v>42</v>
      </c>
      <c r="G102" s="22" t="s">
        <v>42</v>
      </c>
      <c r="H102" s="21" t="s">
        <v>42</v>
      </c>
      <c r="I102" s="21" t="s">
        <v>42</v>
      </c>
      <c r="J102" s="21" t="s">
        <v>42</v>
      </c>
      <c r="K102" s="56" t="s">
        <v>42</v>
      </c>
      <c r="L102" s="21" t="s">
        <v>42</v>
      </c>
      <c r="M102" s="98">
        <v>7</v>
      </c>
      <c r="N102" s="430">
        <f>SUM(C102:M102)</f>
        <v>7</v>
      </c>
      <c r="O102" s="16">
        <f>COUNTIF(C102:M102,"&gt;0")</f>
        <v>1</v>
      </c>
      <c r="P102" s="195">
        <f>N102/O102</f>
        <v>7</v>
      </c>
      <c r="Q102" s="201">
        <f>COUNTIF(C102:M102,"&gt;=200")</f>
        <v>0</v>
      </c>
      <c r="R102" s="201">
        <f>COUNTIF(C102:M102,"&gt;=100")</f>
        <v>0</v>
      </c>
    </row>
    <row r="103" spans="1:18" ht="16.5" thickBot="1">
      <c r="A103" s="93" t="s">
        <v>221</v>
      </c>
      <c r="B103" s="264" t="s">
        <v>142</v>
      </c>
      <c r="C103" s="77" t="s">
        <v>42</v>
      </c>
      <c r="D103" s="77">
        <v>6</v>
      </c>
      <c r="E103" s="77" t="s">
        <v>42</v>
      </c>
      <c r="F103" s="78" t="s">
        <v>42</v>
      </c>
      <c r="G103" s="78" t="s">
        <v>42</v>
      </c>
      <c r="H103" s="78" t="s">
        <v>42</v>
      </c>
      <c r="I103" s="78" t="s">
        <v>42</v>
      </c>
      <c r="J103" s="78" t="s">
        <v>42</v>
      </c>
      <c r="K103" s="84" t="s">
        <v>42</v>
      </c>
      <c r="L103" s="84" t="s">
        <v>42</v>
      </c>
      <c r="M103" s="426" t="s">
        <v>421</v>
      </c>
      <c r="N103" s="25">
        <f>SUM(C103:M103)</f>
        <v>6</v>
      </c>
      <c r="O103" s="16">
        <f>COUNTIF(C103:M103,"&gt;0")</f>
        <v>1</v>
      </c>
      <c r="P103" s="197">
        <f>N103/O103</f>
        <v>6</v>
      </c>
      <c r="Q103" s="201">
        <f>COUNTIF(C103:M103,"&gt;=200")</f>
        <v>0</v>
      </c>
      <c r="R103" s="201">
        <f>COUNTIF(C103:M103,"&gt;=100")</f>
        <v>0</v>
      </c>
    </row>
    <row r="104" spans="1:18" ht="16.5" thickTop="1">
      <c r="A104" s="20" t="s">
        <v>222</v>
      </c>
      <c r="B104" s="506" t="s">
        <v>122</v>
      </c>
      <c r="C104" s="379">
        <v>6</v>
      </c>
      <c r="D104" s="379" t="s">
        <v>42</v>
      </c>
      <c r="E104" s="379" t="s">
        <v>42</v>
      </c>
      <c r="F104" s="64" t="s">
        <v>42</v>
      </c>
      <c r="G104" s="64" t="s">
        <v>42</v>
      </c>
      <c r="H104" s="64" t="s">
        <v>42</v>
      </c>
      <c r="I104" s="64" t="s">
        <v>42</v>
      </c>
      <c r="J104" s="64" t="s">
        <v>42</v>
      </c>
      <c r="K104" s="295" t="s">
        <v>42</v>
      </c>
      <c r="L104" s="21" t="s">
        <v>42</v>
      </c>
      <c r="M104" s="98" t="s">
        <v>421</v>
      </c>
      <c r="N104" s="25">
        <f>SUM(C104:M104)</f>
        <v>6</v>
      </c>
      <c r="O104" s="16">
        <f>COUNTIF(C104:M104,"&gt;0")</f>
        <v>1</v>
      </c>
      <c r="P104" s="196">
        <f>N104/O104</f>
        <v>6</v>
      </c>
      <c r="Q104" s="201">
        <f>COUNTIF(C104:M104,"&gt;=200")</f>
        <v>0</v>
      </c>
      <c r="R104" s="201">
        <f>COUNTIF(C104:M104,"&gt;=100")</f>
        <v>0</v>
      </c>
    </row>
    <row r="105" spans="1:18" ht="15.75">
      <c r="A105" s="20" t="s">
        <v>233</v>
      </c>
      <c r="B105" s="265" t="s">
        <v>344</v>
      </c>
      <c r="C105" s="35" t="s">
        <v>42</v>
      </c>
      <c r="D105" s="35" t="s">
        <v>42</v>
      </c>
      <c r="E105" s="35" t="s">
        <v>42</v>
      </c>
      <c r="F105" s="26" t="s">
        <v>42</v>
      </c>
      <c r="G105" s="26" t="s">
        <v>42</v>
      </c>
      <c r="H105" s="26" t="s">
        <v>42</v>
      </c>
      <c r="I105" s="26" t="s">
        <v>42</v>
      </c>
      <c r="J105" s="26" t="s">
        <v>42</v>
      </c>
      <c r="K105" s="304">
        <v>6</v>
      </c>
      <c r="L105" s="98" t="s">
        <v>42</v>
      </c>
      <c r="M105" s="98" t="s">
        <v>421</v>
      </c>
      <c r="N105" s="25">
        <f>SUM(C105:M105)</f>
        <v>6</v>
      </c>
      <c r="O105" s="16">
        <f>COUNTIF(C105:M105,"&gt;0")</f>
        <v>1</v>
      </c>
      <c r="P105" s="195">
        <f>N105/O105</f>
        <v>6</v>
      </c>
      <c r="Q105" s="201">
        <f>COUNTIF(C105:M105,"&gt;=200")</f>
        <v>0</v>
      </c>
      <c r="R105" s="201">
        <f>COUNTIF(C105:M105,"&gt;=100")</f>
        <v>0</v>
      </c>
    </row>
    <row r="106" spans="1:18" ht="15.75">
      <c r="A106" s="20" t="s">
        <v>234</v>
      </c>
      <c r="B106" s="262" t="s">
        <v>143</v>
      </c>
      <c r="C106" s="35" t="s">
        <v>42</v>
      </c>
      <c r="D106" s="35">
        <v>5</v>
      </c>
      <c r="E106" s="35" t="s">
        <v>42</v>
      </c>
      <c r="F106" s="26" t="s">
        <v>42</v>
      </c>
      <c r="G106" s="26" t="s">
        <v>42</v>
      </c>
      <c r="H106" s="26" t="s">
        <v>42</v>
      </c>
      <c r="I106" s="26" t="s">
        <v>42</v>
      </c>
      <c r="J106" s="26" t="s">
        <v>42</v>
      </c>
      <c r="K106" s="174" t="s">
        <v>42</v>
      </c>
      <c r="L106" s="21" t="s">
        <v>42</v>
      </c>
      <c r="M106" s="9" t="s">
        <v>421</v>
      </c>
      <c r="N106" s="25">
        <f>SUM(C106:M106)</f>
        <v>5</v>
      </c>
      <c r="O106" s="16">
        <f>COUNTIF(C106:M106,"&gt;0")</f>
        <v>1</v>
      </c>
      <c r="P106" s="195">
        <f>N106/O106</f>
        <v>5</v>
      </c>
      <c r="Q106" s="201">
        <f>COUNTIF(C106:M106,"&gt;=200")</f>
        <v>0</v>
      </c>
      <c r="R106" s="201">
        <f>COUNTIF(C106:M106,"&gt;=100")</f>
        <v>0</v>
      </c>
    </row>
    <row r="107" spans="1:18" ht="15.75">
      <c r="A107" s="20" t="s">
        <v>235</v>
      </c>
      <c r="B107" s="266" t="s">
        <v>103</v>
      </c>
      <c r="C107" s="35" t="s">
        <v>42</v>
      </c>
      <c r="D107" s="35">
        <v>5</v>
      </c>
      <c r="E107" s="35" t="s">
        <v>42</v>
      </c>
      <c r="F107" s="26" t="s">
        <v>42</v>
      </c>
      <c r="G107" s="26" t="s">
        <v>42</v>
      </c>
      <c r="H107" s="26" t="s">
        <v>42</v>
      </c>
      <c r="I107" s="26" t="s">
        <v>42</v>
      </c>
      <c r="J107" s="26" t="s">
        <v>42</v>
      </c>
      <c r="K107" s="174" t="s">
        <v>42</v>
      </c>
      <c r="L107" s="21" t="s">
        <v>42</v>
      </c>
      <c r="M107" s="98" t="s">
        <v>421</v>
      </c>
      <c r="N107" s="25">
        <f>SUM(C107:M107)</f>
        <v>5</v>
      </c>
      <c r="O107" s="16">
        <f>COUNTIF(C107:M107,"&gt;0")</f>
        <v>1</v>
      </c>
      <c r="P107" s="195">
        <f>N107/O107</f>
        <v>5</v>
      </c>
      <c r="Q107" s="201">
        <f>COUNTIF(C107:M107,"&gt;=200")</f>
        <v>0</v>
      </c>
      <c r="R107" s="201">
        <f>COUNTIF(C107:M107,"&gt;=100")</f>
        <v>0</v>
      </c>
    </row>
    <row r="108" spans="1:18" ht="15.75">
      <c r="A108" s="20" t="s">
        <v>324</v>
      </c>
      <c r="B108" s="266" t="s">
        <v>137</v>
      </c>
      <c r="C108" s="35">
        <v>5</v>
      </c>
      <c r="D108" s="35" t="s">
        <v>42</v>
      </c>
      <c r="E108" s="35" t="s">
        <v>42</v>
      </c>
      <c r="F108" s="26" t="s">
        <v>42</v>
      </c>
      <c r="G108" s="26" t="s">
        <v>42</v>
      </c>
      <c r="H108" s="26" t="s">
        <v>42</v>
      </c>
      <c r="I108" s="26" t="s">
        <v>42</v>
      </c>
      <c r="J108" s="26" t="s">
        <v>42</v>
      </c>
      <c r="K108" s="174" t="s">
        <v>42</v>
      </c>
      <c r="L108" s="21" t="s">
        <v>42</v>
      </c>
      <c r="M108" s="98" t="s">
        <v>421</v>
      </c>
      <c r="N108" s="25">
        <f>SUM(C108:M108)</f>
        <v>5</v>
      </c>
      <c r="O108" s="16">
        <f>COUNTIF(C108:M108,"&gt;0")</f>
        <v>1</v>
      </c>
      <c r="P108" s="195">
        <f>N108/O108</f>
        <v>5</v>
      </c>
      <c r="Q108" s="201">
        <f>COUNTIF(C108:M108,"&gt;=200")</f>
        <v>0</v>
      </c>
      <c r="R108" s="201">
        <f>COUNTIF(C108:M108,"&gt;=100")</f>
        <v>0</v>
      </c>
    </row>
    <row r="109" spans="1:18" ht="15.75">
      <c r="A109" s="20" t="s">
        <v>342</v>
      </c>
      <c r="B109" s="266" t="s">
        <v>161</v>
      </c>
      <c r="C109" s="35" t="s">
        <v>42</v>
      </c>
      <c r="D109" s="35" t="s">
        <v>42</v>
      </c>
      <c r="E109" s="35" t="s">
        <v>42</v>
      </c>
      <c r="F109" s="35" t="s">
        <v>42</v>
      </c>
      <c r="G109" s="35" t="s">
        <v>42</v>
      </c>
      <c r="H109" s="26" t="s">
        <v>42</v>
      </c>
      <c r="I109" s="26">
        <v>5</v>
      </c>
      <c r="J109" s="26" t="s">
        <v>42</v>
      </c>
      <c r="K109" s="174" t="s">
        <v>42</v>
      </c>
      <c r="L109" s="21" t="s">
        <v>42</v>
      </c>
      <c r="M109" s="98" t="s">
        <v>421</v>
      </c>
      <c r="N109" s="25">
        <f>SUM(C109:M109)</f>
        <v>5</v>
      </c>
      <c r="O109" s="16">
        <f>COUNTIF(C109:M109,"&gt;0")</f>
        <v>1</v>
      </c>
      <c r="P109" s="195">
        <f>N109/O109</f>
        <v>5</v>
      </c>
      <c r="Q109" s="201">
        <f>COUNTIF(C109:M109,"&gt;=200")</f>
        <v>0</v>
      </c>
      <c r="R109" s="201">
        <f>COUNTIF(C109:M109,"&gt;=100")</f>
        <v>0</v>
      </c>
    </row>
    <row r="110" spans="1:18" ht="15.75">
      <c r="A110" s="20" t="s">
        <v>343</v>
      </c>
      <c r="B110" s="266" t="s">
        <v>162</v>
      </c>
      <c r="C110" s="35" t="s">
        <v>42</v>
      </c>
      <c r="D110" s="35" t="s">
        <v>42</v>
      </c>
      <c r="E110" s="35" t="s">
        <v>42</v>
      </c>
      <c r="F110" s="35" t="s">
        <v>42</v>
      </c>
      <c r="G110" s="35" t="s">
        <v>42</v>
      </c>
      <c r="H110" s="26" t="s">
        <v>42</v>
      </c>
      <c r="I110" s="26">
        <v>5</v>
      </c>
      <c r="J110" s="26" t="s">
        <v>42</v>
      </c>
      <c r="K110" s="174" t="s">
        <v>42</v>
      </c>
      <c r="L110" s="21" t="s">
        <v>42</v>
      </c>
      <c r="M110" s="98" t="s">
        <v>421</v>
      </c>
      <c r="N110" s="25">
        <f>SUM(C110:M110)</f>
        <v>5</v>
      </c>
      <c r="O110" s="16">
        <f>COUNTIF(C110:M110,"&gt;0")</f>
        <v>1</v>
      </c>
      <c r="P110" s="195">
        <f>N110/O110</f>
        <v>5</v>
      </c>
      <c r="Q110" s="201">
        <f>COUNTIF(C110:M110,"&gt;=200")</f>
        <v>0</v>
      </c>
      <c r="R110" s="201">
        <f>COUNTIF(C110:M110,"&gt;=100")</f>
        <v>0</v>
      </c>
    </row>
    <row r="111" spans="1:18" ht="15.75">
      <c r="A111" s="20" t="s">
        <v>347</v>
      </c>
      <c r="B111" s="266" t="s">
        <v>179</v>
      </c>
      <c r="C111" s="35" t="s">
        <v>42</v>
      </c>
      <c r="D111" s="35" t="s">
        <v>42</v>
      </c>
      <c r="E111" s="35" t="s">
        <v>42</v>
      </c>
      <c r="F111" s="35" t="s">
        <v>42</v>
      </c>
      <c r="G111" s="35" t="s">
        <v>42</v>
      </c>
      <c r="H111" s="26">
        <v>5</v>
      </c>
      <c r="I111" s="26" t="s">
        <v>42</v>
      </c>
      <c r="J111" s="26" t="s">
        <v>42</v>
      </c>
      <c r="K111" s="174" t="s">
        <v>42</v>
      </c>
      <c r="L111" s="21" t="s">
        <v>42</v>
      </c>
      <c r="M111" s="98" t="s">
        <v>421</v>
      </c>
      <c r="N111" s="25">
        <f>SUM(C111:M111)</f>
        <v>5</v>
      </c>
      <c r="O111" s="16">
        <f>COUNTIF(C111:M111,"&gt;0")</f>
        <v>1</v>
      </c>
      <c r="P111" s="195">
        <f>N111/O111</f>
        <v>5</v>
      </c>
      <c r="Q111" s="201">
        <f>COUNTIF(C111:M111,"&gt;=200")</f>
        <v>0</v>
      </c>
      <c r="R111" s="201">
        <f>COUNTIF(C111:M111,"&gt;=100")</f>
        <v>0</v>
      </c>
    </row>
    <row r="112" spans="1:18" ht="15.75">
      <c r="A112" s="20">
        <v>109</v>
      </c>
      <c r="B112" s="378" t="s">
        <v>202</v>
      </c>
      <c r="C112" s="26" t="s">
        <v>42</v>
      </c>
      <c r="D112" s="26" t="s">
        <v>42</v>
      </c>
      <c r="E112" s="26" t="s">
        <v>42</v>
      </c>
      <c r="F112" s="26" t="s">
        <v>42</v>
      </c>
      <c r="G112" s="26" t="s">
        <v>42</v>
      </c>
      <c r="H112" s="26" t="s">
        <v>42</v>
      </c>
      <c r="I112" s="26" t="s">
        <v>42</v>
      </c>
      <c r="J112" s="27">
        <v>5</v>
      </c>
      <c r="K112" s="205" t="s">
        <v>42</v>
      </c>
      <c r="L112" s="4" t="s">
        <v>42</v>
      </c>
      <c r="M112" s="98" t="s">
        <v>421</v>
      </c>
      <c r="N112" s="25">
        <f>SUM(C112:M112)</f>
        <v>5</v>
      </c>
      <c r="O112" s="16">
        <f>COUNTIF(C112:M112,"&gt;0")</f>
        <v>1</v>
      </c>
      <c r="P112" s="102">
        <f>N112/O112</f>
        <v>5</v>
      </c>
      <c r="Q112" s="201">
        <f>COUNTIF(C112:M112,"&gt;=200")</f>
        <v>0</v>
      </c>
      <c r="R112" s="201">
        <f>COUNTIF(C112:M112,"&gt;=100")</f>
        <v>0</v>
      </c>
    </row>
    <row r="113" spans="1:18" ht="15.75">
      <c r="A113" s="20" t="s">
        <v>363</v>
      </c>
      <c r="B113" s="267" t="s">
        <v>204</v>
      </c>
      <c r="C113" s="26" t="s">
        <v>42</v>
      </c>
      <c r="D113" s="26" t="s">
        <v>42</v>
      </c>
      <c r="E113" s="26" t="s">
        <v>42</v>
      </c>
      <c r="F113" s="26" t="s">
        <v>42</v>
      </c>
      <c r="G113" s="26" t="s">
        <v>42</v>
      </c>
      <c r="H113" s="26" t="s">
        <v>42</v>
      </c>
      <c r="I113" s="26" t="s">
        <v>42</v>
      </c>
      <c r="J113" s="26" t="s">
        <v>42</v>
      </c>
      <c r="K113" s="304">
        <v>5</v>
      </c>
      <c r="L113" s="98" t="s">
        <v>42</v>
      </c>
      <c r="M113" s="98" t="s">
        <v>421</v>
      </c>
      <c r="N113" s="25">
        <f>SUM(C113:M113)</f>
        <v>5</v>
      </c>
      <c r="O113" s="16">
        <f>COUNTIF(C113:M113,"&gt;0")</f>
        <v>1</v>
      </c>
      <c r="P113" s="102">
        <f>N113/O113</f>
        <v>5</v>
      </c>
      <c r="Q113" s="201">
        <f>COUNTIF(C113:M113,"&gt;=200")</f>
        <v>0</v>
      </c>
      <c r="R113" s="201">
        <f>COUNTIF(C113:M113,"&gt;=100")</f>
        <v>0</v>
      </c>
    </row>
    <row r="114" spans="1:18" ht="15.75">
      <c r="A114" s="20" t="s">
        <v>364</v>
      </c>
      <c r="B114" s="266" t="s">
        <v>325</v>
      </c>
      <c r="C114" s="35" t="s">
        <v>42</v>
      </c>
      <c r="D114" s="35" t="s">
        <v>42</v>
      </c>
      <c r="E114" s="35" t="s">
        <v>42</v>
      </c>
      <c r="F114" s="35" t="s">
        <v>42</v>
      </c>
      <c r="G114" s="35" t="s">
        <v>42</v>
      </c>
      <c r="H114" s="26" t="s">
        <v>42</v>
      </c>
      <c r="I114" s="26" t="s">
        <v>42</v>
      </c>
      <c r="J114" s="26" t="s">
        <v>42</v>
      </c>
      <c r="K114" s="260">
        <v>5</v>
      </c>
      <c r="L114" s="259" t="s">
        <v>42</v>
      </c>
      <c r="M114" s="98" t="s">
        <v>421</v>
      </c>
      <c r="N114" s="25">
        <f>SUM(C114:M114)</f>
        <v>5</v>
      </c>
      <c r="O114" s="16">
        <f>COUNTIF(C114:M114,"&gt;0")</f>
        <v>1</v>
      </c>
      <c r="P114" s="195">
        <f>N114/O114</f>
        <v>5</v>
      </c>
      <c r="Q114" s="201">
        <f>COUNTIF(C114:M114,"&gt;=200")</f>
        <v>0</v>
      </c>
      <c r="R114" s="201">
        <f>COUNTIF(C114:M114,"&gt;=100")</f>
        <v>0</v>
      </c>
    </row>
    <row r="115" spans="1:18" ht="15.75">
      <c r="A115" s="20" t="s">
        <v>372</v>
      </c>
      <c r="B115" s="266" t="s">
        <v>378</v>
      </c>
      <c r="C115" s="35" t="s">
        <v>42</v>
      </c>
      <c r="D115" s="35" t="s">
        <v>42</v>
      </c>
      <c r="E115" s="35" t="s">
        <v>42</v>
      </c>
      <c r="F115" s="35" t="s">
        <v>42</v>
      </c>
      <c r="G115" s="35" t="s">
        <v>42</v>
      </c>
      <c r="H115" s="26" t="s">
        <v>42</v>
      </c>
      <c r="I115" s="26" t="s">
        <v>42</v>
      </c>
      <c r="J115" s="26" t="s">
        <v>42</v>
      </c>
      <c r="K115" s="174" t="s">
        <v>42</v>
      </c>
      <c r="L115" s="98">
        <v>5</v>
      </c>
      <c r="M115" s="98" t="s">
        <v>421</v>
      </c>
      <c r="N115" s="25">
        <f>SUM(C115:M115)</f>
        <v>5</v>
      </c>
      <c r="O115" s="16">
        <f>COUNTIF(C115:M115,"&gt;0")</f>
        <v>1</v>
      </c>
      <c r="P115" s="195">
        <f>N115/O115</f>
        <v>5</v>
      </c>
      <c r="Q115" s="201">
        <f>COUNTIF(C115:M115,"&gt;=200")</f>
        <v>0</v>
      </c>
      <c r="R115" s="201">
        <f>COUNTIF(C115:M115,"&gt;=100")</f>
        <v>0</v>
      </c>
    </row>
    <row r="116" spans="1:18" ht="15.75">
      <c r="A116" s="20" t="s">
        <v>377</v>
      </c>
      <c r="B116" s="266" t="s">
        <v>440</v>
      </c>
      <c r="C116" s="35" t="s">
        <v>42</v>
      </c>
      <c r="D116" s="35" t="s">
        <v>42</v>
      </c>
      <c r="E116" s="35" t="s">
        <v>42</v>
      </c>
      <c r="F116" s="35" t="s">
        <v>42</v>
      </c>
      <c r="G116" s="35" t="s">
        <v>42</v>
      </c>
      <c r="H116" s="26" t="s">
        <v>42</v>
      </c>
      <c r="I116" s="26" t="s">
        <v>42</v>
      </c>
      <c r="J116" s="26" t="s">
        <v>42</v>
      </c>
      <c r="K116" s="174" t="s">
        <v>42</v>
      </c>
      <c r="L116" s="21" t="s">
        <v>42</v>
      </c>
      <c r="M116" s="98">
        <v>5</v>
      </c>
      <c r="N116" s="25">
        <f>SUM(C116:M116)</f>
        <v>5</v>
      </c>
      <c r="O116" s="16">
        <f>COUNTIF(C116:M116,"&gt;0")</f>
        <v>1</v>
      </c>
      <c r="P116" s="370">
        <f>N116/O116</f>
        <v>5</v>
      </c>
      <c r="Q116" s="201">
        <f>COUNTIF(C116:M116,"&gt;=200")</f>
        <v>0</v>
      </c>
      <c r="R116" s="201">
        <f>COUNTIF(C116:M116,"&gt;=100")</f>
        <v>0</v>
      </c>
    </row>
    <row r="117" spans="1:18" ht="15.75">
      <c r="A117" s="20" t="s">
        <v>422</v>
      </c>
      <c r="B117" s="266" t="s">
        <v>447</v>
      </c>
      <c r="C117" s="35" t="s">
        <v>42</v>
      </c>
      <c r="D117" s="35" t="s">
        <v>42</v>
      </c>
      <c r="E117" s="35" t="s">
        <v>42</v>
      </c>
      <c r="F117" s="35" t="s">
        <v>42</v>
      </c>
      <c r="G117" s="35" t="s">
        <v>42</v>
      </c>
      <c r="H117" s="26" t="s">
        <v>42</v>
      </c>
      <c r="I117" s="26" t="s">
        <v>42</v>
      </c>
      <c r="J117" s="26" t="s">
        <v>42</v>
      </c>
      <c r="K117" s="174" t="s">
        <v>42</v>
      </c>
      <c r="L117" s="21" t="s">
        <v>42</v>
      </c>
      <c r="M117" s="98">
        <v>5</v>
      </c>
      <c r="N117" s="25">
        <f>SUM(C117:M117)</f>
        <v>5</v>
      </c>
      <c r="O117" s="16">
        <f>COUNTIF(C117:M117,"&gt;0")</f>
        <v>1</v>
      </c>
      <c r="P117" s="370">
        <f>N117/O117</f>
        <v>5</v>
      </c>
      <c r="Q117" s="201">
        <f>COUNTIF(C117:M117,"&gt;=200")</f>
        <v>0</v>
      </c>
      <c r="R117" s="201">
        <f>COUNTIF(C117:M117,"&gt;=100")</f>
        <v>0</v>
      </c>
    </row>
    <row r="118" spans="1:18" ht="15.75">
      <c r="A118" s="20" t="s">
        <v>423</v>
      </c>
      <c r="B118" s="267" t="s">
        <v>39</v>
      </c>
      <c r="C118" s="26" t="s">
        <v>42</v>
      </c>
      <c r="D118" s="26" t="s">
        <v>42</v>
      </c>
      <c r="E118" s="26" t="s">
        <v>42</v>
      </c>
      <c r="F118" s="26" t="s">
        <v>42</v>
      </c>
      <c r="G118" s="26">
        <v>3</v>
      </c>
      <c r="H118" s="26" t="s">
        <v>42</v>
      </c>
      <c r="I118" s="26" t="s">
        <v>42</v>
      </c>
      <c r="J118" s="26" t="s">
        <v>42</v>
      </c>
      <c r="K118" s="174" t="s">
        <v>42</v>
      </c>
      <c r="L118" s="21" t="s">
        <v>42</v>
      </c>
      <c r="M118" s="98" t="s">
        <v>421</v>
      </c>
      <c r="N118" s="25">
        <f>SUM(C118:M118)</f>
        <v>3</v>
      </c>
      <c r="O118" s="16">
        <f>COUNTIF(C118:M118,"&gt;0")</f>
        <v>1</v>
      </c>
      <c r="P118" s="370">
        <f>N118/O118</f>
        <v>3</v>
      </c>
      <c r="Q118" s="201">
        <f>COUNTIF(C118:M118,"&gt;=200")</f>
        <v>0</v>
      </c>
      <c r="R118" s="201">
        <f>COUNTIF(C118:M118,"&gt;=100")</f>
        <v>0</v>
      </c>
    </row>
    <row r="119" spans="1:18" ht="15.75">
      <c r="A119" s="20" t="s">
        <v>427</v>
      </c>
      <c r="B119" s="266" t="s">
        <v>120</v>
      </c>
      <c r="C119" s="35">
        <v>3</v>
      </c>
      <c r="D119" s="35" t="s">
        <v>42</v>
      </c>
      <c r="E119" s="35" t="s">
        <v>42</v>
      </c>
      <c r="F119" s="26" t="s">
        <v>42</v>
      </c>
      <c r="G119" s="26" t="s">
        <v>42</v>
      </c>
      <c r="H119" s="26" t="s">
        <v>42</v>
      </c>
      <c r="I119" s="26" t="s">
        <v>42</v>
      </c>
      <c r="J119" s="26" t="s">
        <v>42</v>
      </c>
      <c r="K119" s="174" t="s">
        <v>42</v>
      </c>
      <c r="L119" s="21" t="s">
        <v>42</v>
      </c>
      <c r="M119" s="98" t="s">
        <v>421</v>
      </c>
      <c r="N119" s="25">
        <f>SUM(C119:M119)</f>
        <v>3</v>
      </c>
      <c r="O119" s="16">
        <f>COUNTIF(C119:M119,"&gt;0")</f>
        <v>1</v>
      </c>
      <c r="P119" s="370">
        <f>N119/O119</f>
        <v>3</v>
      </c>
      <c r="Q119" s="201">
        <f>COUNTIF(C119:M119,"&gt;=200")</f>
        <v>0</v>
      </c>
      <c r="R119" s="201">
        <f>COUNTIF(C119:M119,"&gt;=100")</f>
        <v>0</v>
      </c>
    </row>
    <row r="120" spans="1:18" ht="15.75">
      <c r="A120" s="20" t="s">
        <v>426</v>
      </c>
      <c r="B120" s="266" t="s">
        <v>180</v>
      </c>
      <c r="C120" s="35" t="s">
        <v>42</v>
      </c>
      <c r="D120" s="35" t="s">
        <v>42</v>
      </c>
      <c r="E120" s="35" t="s">
        <v>42</v>
      </c>
      <c r="F120" s="35" t="s">
        <v>42</v>
      </c>
      <c r="G120" s="35" t="s">
        <v>42</v>
      </c>
      <c r="H120" s="26">
        <v>3</v>
      </c>
      <c r="I120" s="26" t="s">
        <v>42</v>
      </c>
      <c r="J120" s="26" t="s">
        <v>42</v>
      </c>
      <c r="K120" s="174" t="s">
        <v>42</v>
      </c>
      <c r="L120" s="21" t="s">
        <v>42</v>
      </c>
      <c r="M120" s="98" t="s">
        <v>421</v>
      </c>
      <c r="N120" s="25">
        <f>SUM(C120:M120)</f>
        <v>3</v>
      </c>
      <c r="O120" s="16">
        <f>COUNTIF(C120:M120,"&gt;0")</f>
        <v>1</v>
      </c>
      <c r="P120" s="370">
        <f>N120/O120</f>
        <v>3</v>
      </c>
      <c r="Q120" s="201">
        <f>COUNTIF(C120:M120,"&gt;=200")</f>
        <v>0</v>
      </c>
      <c r="R120" s="201">
        <f>COUNTIF(C120:M120,"&gt;=100")</f>
        <v>0</v>
      </c>
    </row>
    <row r="121" spans="1:18" ht="15.75">
      <c r="A121" s="20" t="s">
        <v>430</v>
      </c>
      <c r="B121" s="266" t="s">
        <v>181</v>
      </c>
      <c r="C121" s="35" t="s">
        <v>42</v>
      </c>
      <c r="D121" s="35" t="s">
        <v>42</v>
      </c>
      <c r="E121" s="35" t="s">
        <v>42</v>
      </c>
      <c r="F121" s="35" t="s">
        <v>42</v>
      </c>
      <c r="G121" s="35" t="s">
        <v>42</v>
      </c>
      <c r="H121" s="26">
        <v>3</v>
      </c>
      <c r="I121" s="26" t="s">
        <v>42</v>
      </c>
      <c r="J121" s="26" t="s">
        <v>42</v>
      </c>
      <c r="K121" s="174" t="s">
        <v>42</v>
      </c>
      <c r="L121" s="21" t="s">
        <v>42</v>
      </c>
      <c r="M121" s="98" t="s">
        <v>421</v>
      </c>
      <c r="N121" s="25">
        <f>SUM(C121:M121)</f>
        <v>3</v>
      </c>
      <c r="O121" s="16">
        <f>COUNTIF(C121:M121,"&gt;0")</f>
        <v>1</v>
      </c>
      <c r="P121" s="370">
        <f>N121/O121</f>
        <v>3</v>
      </c>
      <c r="Q121" s="201">
        <f>COUNTIF(C121:M121,"&gt;=200")</f>
        <v>0</v>
      </c>
      <c r="R121" s="201">
        <f>COUNTIF(C121:M121,"&gt;=100")</f>
        <v>0</v>
      </c>
    </row>
    <row r="122" spans="1:18" ht="15.75">
      <c r="A122" s="20" t="s">
        <v>431</v>
      </c>
      <c r="B122" s="266" t="s">
        <v>182</v>
      </c>
      <c r="C122" s="35" t="s">
        <v>42</v>
      </c>
      <c r="D122" s="35" t="s">
        <v>42</v>
      </c>
      <c r="E122" s="35" t="s">
        <v>42</v>
      </c>
      <c r="F122" s="35" t="s">
        <v>42</v>
      </c>
      <c r="G122" s="35" t="s">
        <v>42</v>
      </c>
      <c r="H122" s="26">
        <v>3</v>
      </c>
      <c r="I122" s="26" t="s">
        <v>42</v>
      </c>
      <c r="J122" s="26" t="s">
        <v>42</v>
      </c>
      <c r="K122" s="174" t="s">
        <v>42</v>
      </c>
      <c r="L122" s="21" t="s">
        <v>42</v>
      </c>
      <c r="M122" s="98" t="s">
        <v>421</v>
      </c>
      <c r="N122" s="25">
        <f>SUM(C122:M122)</f>
        <v>3</v>
      </c>
      <c r="O122" s="16">
        <f>COUNTIF(C122:M122,"&gt;0")</f>
        <v>1</v>
      </c>
      <c r="P122" s="370">
        <f>N122/O122</f>
        <v>3</v>
      </c>
      <c r="Q122" s="201">
        <f>COUNTIF(C122:M122,"&gt;=200")</f>
        <v>0</v>
      </c>
      <c r="R122" s="201">
        <f>COUNTIF(C122:M122,"&gt;=100")</f>
        <v>0</v>
      </c>
    </row>
    <row r="123" spans="1:18" ht="15.75">
      <c r="A123" s="20" t="s">
        <v>439</v>
      </c>
      <c r="B123" s="266" t="s">
        <v>451</v>
      </c>
      <c r="C123" s="35" t="s">
        <v>42</v>
      </c>
      <c r="D123" s="35" t="s">
        <v>42</v>
      </c>
      <c r="E123" s="35" t="s">
        <v>42</v>
      </c>
      <c r="F123" s="35" t="s">
        <v>42</v>
      </c>
      <c r="G123" s="35" t="s">
        <v>42</v>
      </c>
      <c r="H123" s="26" t="s">
        <v>42</v>
      </c>
      <c r="I123" s="26" t="s">
        <v>42</v>
      </c>
      <c r="J123" s="26" t="s">
        <v>42</v>
      </c>
      <c r="K123" s="174" t="s">
        <v>42</v>
      </c>
      <c r="L123" s="21" t="s">
        <v>42</v>
      </c>
      <c r="M123" s="98">
        <v>3</v>
      </c>
      <c r="N123" s="25">
        <f>SUM(C123:M123)</f>
        <v>3</v>
      </c>
      <c r="O123" s="16">
        <f>COUNTIF(C123:M123,"&gt;0")</f>
        <v>1</v>
      </c>
      <c r="P123" s="370">
        <f>N123/O123</f>
        <v>3</v>
      </c>
      <c r="Q123" s="201">
        <f>COUNTIF(C123:M123,"&gt;=200")</f>
        <v>0</v>
      </c>
      <c r="R123" s="201">
        <f>COUNTIF(C123:M123,"&gt;=100")</f>
        <v>0</v>
      </c>
    </row>
    <row r="124" spans="1:18" ht="15.75">
      <c r="A124" s="20" t="s">
        <v>441</v>
      </c>
      <c r="B124" s="266" t="s">
        <v>141</v>
      </c>
      <c r="C124" s="35" t="s">
        <v>42</v>
      </c>
      <c r="D124" s="35" t="s">
        <v>42</v>
      </c>
      <c r="E124" s="35" t="s">
        <v>42</v>
      </c>
      <c r="F124" s="35">
        <v>1</v>
      </c>
      <c r="G124" s="26" t="s">
        <v>42</v>
      </c>
      <c r="H124" s="26" t="s">
        <v>42</v>
      </c>
      <c r="I124" s="26" t="s">
        <v>42</v>
      </c>
      <c r="J124" s="26" t="s">
        <v>42</v>
      </c>
      <c r="K124" s="174" t="s">
        <v>42</v>
      </c>
      <c r="L124" s="21" t="s">
        <v>42</v>
      </c>
      <c r="M124" s="98" t="s">
        <v>421</v>
      </c>
      <c r="N124" s="25">
        <f>SUM(C124:M124)</f>
        <v>1</v>
      </c>
      <c r="O124" s="16">
        <f>COUNTIF(C124:M124,"&gt;0")</f>
        <v>1</v>
      </c>
      <c r="P124" s="370">
        <f>N124/O124</f>
        <v>1</v>
      </c>
      <c r="Q124" s="201">
        <f>COUNTIF(C124:M124,"&gt;=200")</f>
        <v>0</v>
      </c>
      <c r="R124" s="201">
        <f>COUNTIF(C124:M124,"&gt;=100")</f>
        <v>0</v>
      </c>
    </row>
    <row r="125" spans="1:18" ht="15.75">
      <c r="A125" s="20" t="s">
        <v>446</v>
      </c>
      <c r="B125" s="266" t="s">
        <v>99</v>
      </c>
      <c r="C125" s="35" t="s">
        <v>42</v>
      </c>
      <c r="D125" s="35" t="s">
        <v>42</v>
      </c>
      <c r="E125" s="35">
        <v>1</v>
      </c>
      <c r="F125" s="26" t="s">
        <v>42</v>
      </c>
      <c r="G125" s="26" t="s">
        <v>42</v>
      </c>
      <c r="H125" s="26" t="s">
        <v>42</v>
      </c>
      <c r="I125" s="26" t="s">
        <v>42</v>
      </c>
      <c r="J125" s="26" t="s">
        <v>42</v>
      </c>
      <c r="K125" s="174" t="s">
        <v>42</v>
      </c>
      <c r="L125" s="21" t="s">
        <v>42</v>
      </c>
      <c r="M125" s="98" t="s">
        <v>421</v>
      </c>
      <c r="N125" s="25">
        <f>SUM(C125:M125)</f>
        <v>1</v>
      </c>
      <c r="O125" s="16">
        <f>COUNTIF(C125:M125,"&gt;0")</f>
        <v>1</v>
      </c>
      <c r="P125" s="370">
        <f>N125/O125</f>
        <v>1</v>
      </c>
      <c r="Q125" s="201">
        <f>COUNTIF(C125:M125,"&gt;=200")</f>
        <v>0</v>
      </c>
      <c r="R125" s="201">
        <f>COUNTIF(C125:M125,"&gt;=100")</f>
        <v>0</v>
      </c>
    </row>
    <row r="126" spans="1:18" ht="15.75">
      <c r="A126" s="20" t="s">
        <v>452</v>
      </c>
      <c r="B126" s="266" t="s">
        <v>163</v>
      </c>
      <c r="C126" s="35" t="s">
        <v>42</v>
      </c>
      <c r="D126" s="35" t="s">
        <v>42</v>
      </c>
      <c r="E126" s="35" t="s">
        <v>42</v>
      </c>
      <c r="F126" s="35" t="s">
        <v>42</v>
      </c>
      <c r="G126" s="35" t="s">
        <v>42</v>
      </c>
      <c r="H126" s="26" t="s">
        <v>42</v>
      </c>
      <c r="I126" s="26">
        <v>1</v>
      </c>
      <c r="J126" s="26" t="s">
        <v>42</v>
      </c>
      <c r="K126" s="174" t="s">
        <v>42</v>
      </c>
      <c r="L126" s="21" t="s">
        <v>42</v>
      </c>
      <c r="M126" s="98" t="s">
        <v>421</v>
      </c>
      <c r="N126" s="25">
        <f>SUM(C126:M126)</f>
        <v>1</v>
      </c>
      <c r="O126" s="16">
        <f>COUNTIF(C126:M126,"&gt;0")</f>
        <v>1</v>
      </c>
      <c r="P126" s="370">
        <f>N126/O126</f>
        <v>1</v>
      </c>
      <c r="Q126" s="201">
        <f>COUNTIF(C126:M126,"&gt;=200")</f>
        <v>0</v>
      </c>
      <c r="R126" s="201">
        <f>COUNTIF(C126:M126,"&gt;=100")</f>
        <v>0</v>
      </c>
    </row>
    <row r="127" spans="1:18" ht="16.5" thickBot="1">
      <c r="A127" s="20" t="s">
        <v>453</v>
      </c>
      <c r="B127" s="267" t="s">
        <v>219</v>
      </c>
      <c r="C127" s="26" t="s">
        <v>42</v>
      </c>
      <c r="D127" s="26" t="s">
        <v>42</v>
      </c>
      <c r="E127" s="26" t="s">
        <v>42</v>
      </c>
      <c r="F127" s="26" t="s">
        <v>42</v>
      </c>
      <c r="G127" s="26" t="s">
        <v>42</v>
      </c>
      <c r="H127" s="26" t="s">
        <v>42</v>
      </c>
      <c r="I127" s="26" t="s">
        <v>42</v>
      </c>
      <c r="J127" s="27">
        <v>1</v>
      </c>
      <c r="K127" s="205" t="s">
        <v>42</v>
      </c>
      <c r="L127" s="4" t="s">
        <v>42</v>
      </c>
      <c r="M127" s="98" t="s">
        <v>421</v>
      </c>
      <c r="N127" s="25">
        <f>SUM(C127:M127)</f>
        <v>1</v>
      </c>
      <c r="O127" s="16">
        <f>COUNTIF(C127:M127,"&gt;0")</f>
        <v>1</v>
      </c>
      <c r="P127" s="205">
        <f>N127/O127</f>
        <v>1</v>
      </c>
      <c r="Q127" s="201">
        <f>COUNTIF(C127:M127,"&gt;=200")</f>
        <v>0</v>
      </c>
      <c r="R127" s="201">
        <f>COUNTIF(C127:M127,"&gt;=100")</f>
        <v>0</v>
      </c>
    </row>
    <row r="128" spans="1:18" ht="16.5" thickBot="1">
      <c r="A128" s="20"/>
      <c r="B128" s="132" t="s">
        <v>226</v>
      </c>
      <c r="C128" s="133">
        <f aca="true" t="shared" si="0" ref="C128:N128">SUM(C4:C127)</f>
        <v>1832</v>
      </c>
      <c r="D128" s="228">
        <f t="shared" si="0"/>
        <v>1216</v>
      </c>
      <c r="E128" s="229">
        <f t="shared" si="0"/>
        <v>1765</v>
      </c>
      <c r="F128" s="229">
        <f t="shared" si="0"/>
        <v>1827</v>
      </c>
      <c r="G128" s="228">
        <f t="shared" si="0"/>
        <v>1550</v>
      </c>
      <c r="H128" s="228">
        <f t="shared" si="0"/>
        <v>1507</v>
      </c>
      <c r="I128" s="228">
        <f t="shared" si="0"/>
        <v>1133</v>
      </c>
      <c r="J128" s="228">
        <f t="shared" si="0"/>
        <v>1126</v>
      </c>
      <c r="K128" s="228">
        <f t="shared" si="0"/>
        <v>1627</v>
      </c>
      <c r="L128" s="228">
        <f t="shared" si="0"/>
        <v>1589</v>
      </c>
      <c r="M128" s="427">
        <f t="shared" si="0"/>
        <v>1177</v>
      </c>
      <c r="N128" s="387">
        <f t="shared" si="0"/>
        <v>16349</v>
      </c>
      <c r="O128" s="33">
        <v>11</v>
      </c>
      <c r="P128" s="369">
        <f>N128/O128</f>
        <v>1486.2727272727273</v>
      </c>
      <c r="Q128" s="206">
        <f>SUM(Q4:Q127)</f>
        <v>5</v>
      </c>
      <c r="R128" s="216">
        <f>SUM(R4:R127)</f>
        <v>66</v>
      </c>
    </row>
    <row r="129" spans="2:20" ht="15.75">
      <c r="B129" s="134" t="s">
        <v>285</v>
      </c>
      <c r="C129" s="139">
        <f>COUNTIF(C4:C127,"&gt;0")</f>
        <v>32</v>
      </c>
      <c r="D129" s="4">
        <f aca="true" t="shared" si="1" ref="D129:M129">COUNTIF(D4:D127,"&gt;0")</f>
        <v>28</v>
      </c>
      <c r="E129" s="4">
        <f t="shared" si="1"/>
        <v>26</v>
      </c>
      <c r="F129" s="4">
        <f t="shared" si="1"/>
        <v>24</v>
      </c>
      <c r="G129" s="30">
        <f t="shared" si="1"/>
        <v>21</v>
      </c>
      <c r="H129" s="4">
        <f t="shared" si="1"/>
        <v>26</v>
      </c>
      <c r="I129" s="4">
        <f t="shared" si="1"/>
        <v>27</v>
      </c>
      <c r="J129" s="4">
        <f t="shared" si="1"/>
        <v>25</v>
      </c>
      <c r="K129" s="5">
        <f t="shared" si="1"/>
        <v>26</v>
      </c>
      <c r="L129" s="5">
        <f>COUNTIF(L4:L127,"&gt;0")</f>
        <v>23</v>
      </c>
      <c r="M129" s="428">
        <f t="shared" si="1"/>
        <v>29</v>
      </c>
      <c r="N129" s="388">
        <f>SUM(C129:M129)</f>
        <v>287</v>
      </c>
      <c r="P129" s="354">
        <f>N129/O128</f>
        <v>26.09090909090909</v>
      </c>
      <c r="R129" s="60" t="s">
        <v>337</v>
      </c>
      <c r="S129" s="214"/>
      <c r="T129" s="215"/>
    </row>
    <row r="130" spans="15:19" ht="15.75">
      <c r="O130" s="4" t="s">
        <v>224</v>
      </c>
      <c r="P130" s="6" t="s">
        <v>225</v>
      </c>
      <c r="Q130" s="60" t="s">
        <v>336</v>
      </c>
      <c r="R130" s="217"/>
      <c r="S130" s="218"/>
    </row>
  </sheetData>
  <sheetProtection/>
  <mergeCells count="3">
    <mergeCell ref="N2:P2"/>
    <mergeCell ref="Q2:R2"/>
    <mergeCell ref="C2:M2"/>
  </mergeCells>
  <printOptions/>
  <pageMargins left="0.34" right="0.16" top="0.787401575" bottom="0.7874015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1"/>
  <sheetViews>
    <sheetView zoomScale="80" zoomScaleNormal="80" zoomScalePageLayoutView="0" workbookViewId="0" topLeftCell="A103">
      <selection activeCell="B124" sqref="B124"/>
    </sheetView>
  </sheetViews>
  <sheetFormatPr defaultColWidth="9.00390625" defaultRowHeight="12.75"/>
  <cols>
    <col min="1" max="1" width="5.125" style="0" customWidth="1"/>
    <col min="2" max="2" width="19.625" style="0" customWidth="1"/>
    <col min="3" max="6" width="13.00390625" style="0" bestFit="1" customWidth="1"/>
    <col min="7" max="7" width="10.25390625" style="0" customWidth="1"/>
    <col min="8" max="8" width="10.625" style="0" customWidth="1"/>
    <col min="9" max="9" width="10.75390625" style="0" customWidth="1"/>
    <col min="10" max="10" width="10.125" style="0" customWidth="1"/>
    <col min="11" max="11" width="11.00390625" style="0" customWidth="1"/>
    <col min="12" max="12" width="10.25390625" style="0" customWidth="1"/>
    <col min="13" max="13" width="10.25390625" style="0" bestFit="1" customWidth="1"/>
    <col min="14" max="14" width="15.00390625" style="3" customWidth="1"/>
    <col min="15" max="15" width="7.25390625" style="1" customWidth="1"/>
    <col min="16" max="16" width="19.00390625" style="1" customWidth="1"/>
    <col min="17" max="18" width="7.25390625" style="1" customWidth="1"/>
    <col min="19" max="19" width="7.00390625" style="0" customWidth="1"/>
  </cols>
  <sheetData>
    <row r="1" ht="36.75">
      <c r="B1" s="19" t="s">
        <v>419</v>
      </c>
    </row>
    <row r="2" spans="2:20" ht="22.5" customHeight="1" thickBot="1">
      <c r="B2" s="12" t="s">
        <v>51</v>
      </c>
      <c r="C2" s="478" t="s">
        <v>138</v>
      </c>
      <c r="D2" s="479"/>
      <c r="E2" s="479"/>
      <c r="F2" s="479"/>
      <c r="G2" s="479"/>
      <c r="H2" s="479"/>
      <c r="I2" s="479"/>
      <c r="J2" s="479"/>
      <c r="K2" s="479"/>
      <c r="L2" s="479"/>
      <c r="M2" s="480"/>
      <c r="N2" s="478" t="s">
        <v>140</v>
      </c>
      <c r="O2" s="479"/>
      <c r="P2" s="479"/>
      <c r="Q2" s="478" t="s">
        <v>333</v>
      </c>
      <c r="R2" s="479"/>
      <c r="S2" s="480"/>
      <c r="T2" t="s">
        <v>232</v>
      </c>
    </row>
    <row r="3" spans="2:22" ht="15.75">
      <c r="B3" s="5" t="s">
        <v>0</v>
      </c>
      <c r="C3" s="5" t="s">
        <v>45</v>
      </c>
      <c r="D3" s="5" t="s">
        <v>46</v>
      </c>
      <c r="E3" s="5" t="s">
        <v>47</v>
      </c>
      <c r="F3" s="43" t="s">
        <v>48</v>
      </c>
      <c r="G3" s="5" t="s">
        <v>49</v>
      </c>
      <c r="H3" s="5" t="s">
        <v>148</v>
      </c>
      <c r="I3" s="5" t="s">
        <v>150</v>
      </c>
      <c r="J3" s="5" t="s">
        <v>191</v>
      </c>
      <c r="K3" s="5" t="s">
        <v>228</v>
      </c>
      <c r="L3" s="5" t="s">
        <v>354</v>
      </c>
      <c r="M3" s="254" t="s">
        <v>420</v>
      </c>
      <c r="N3" s="13" t="s">
        <v>50</v>
      </c>
      <c r="O3" s="5" t="s">
        <v>146</v>
      </c>
      <c r="P3" s="191" t="s">
        <v>147</v>
      </c>
      <c r="Q3" s="404">
        <v>300</v>
      </c>
      <c r="R3" s="404">
        <v>200</v>
      </c>
      <c r="S3" s="405">
        <v>100</v>
      </c>
      <c r="T3" s="283" t="s">
        <v>369</v>
      </c>
      <c r="U3" s="284"/>
      <c r="V3" s="325"/>
    </row>
    <row r="4" spans="1:22" ht="16.5" thickBot="1">
      <c r="A4" s="15" t="s">
        <v>1</v>
      </c>
      <c r="B4" s="10" t="s">
        <v>21</v>
      </c>
      <c r="C4" s="11">
        <v>244</v>
      </c>
      <c r="D4" s="11">
        <v>233</v>
      </c>
      <c r="E4" s="41">
        <v>179</v>
      </c>
      <c r="F4" s="257">
        <v>268</v>
      </c>
      <c r="G4" s="70">
        <v>233</v>
      </c>
      <c r="H4" s="15">
        <v>175</v>
      </c>
      <c r="I4" s="5">
        <v>150</v>
      </c>
      <c r="J4" s="11">
        <v>172</v>
      </c>
      <c r="K4" s="15">
        <v>194</v>
      </c>
      <c r="L4" s="15">
        <v>212</v>
      </c>
      <c r="M4" s="9">
        <v>153</v>
      </c>
      <c r="N4" s="14">
        <f>SUM(C4:M4)</f>
        <v>2213</v>
      </c>
      <c r="O4" s="11">
        <f>COUNTIF(C4:M4,"&gt;0")</f>
        <v>11</v>
      </c>
      <c r="P4" s="192">
        <f>N4/O4</f>
        <v>201.1818181818182</v>
      </c>
      <c r="Q4" s="201">
        <f>COUNTIF(B4:L4,"&gt;=300")</f>
        <v>0</v>
      </c>
      <c r="R4" s="179">
        <f>COUNTIF(C4:M4,"&gt;=200")</f>
        <v>5</v>
      </c>
      <c r="S4" s="179">
        <f>COUNTIF(C4:M4,"&gt;=100")</f>
        <v>11</v>
      </c>
      <c r="T4" s="318">
        <f>N4+'Body celkem'!N4</f>
        <v>3899</v>
      </c>
      <c r="U4" s="324" t="s">
        <v>1</v>
      </c>
      <c r="V4" s="4" t="s">
        <v>413</v>
      </c>
    </row>
    <row r="5" spans="1:22" ht="16.5" thickBot="1">
      <c r="A5" s="15" t="s">
        <v>2</v>
      </c>
      <c r="B5" s="10" t="s">
        <v>24</v>
      </c>
      <c r="C5" s="15">
        <v>196</v>
      </c>
      <c r="D5" s="9">
        <v>85</v>
      </c>
      <c r="E5" s="51">
        <v>127</v>
      </c>
      <c r="F5" s="299">
        <v>254</v>
      </c>
      <c r="G5" s="42">
        <v>227</v>
      </c>
      <c r="H5" s="11">
        <v>221</v>
      </c>
      <c r="I5" s="11">
        <v>202</v>
      </c>
      <c r="J5" s="15">
        <v>158</v>
      </c>
      <c r="K5" s="9">
        <v>174</v>
      </c>
      <c r="L5" s="288">
        <v>304</v>
      </c>
      <c r="M5" s="9">
        <v>159</v>
      </c>
      <c r="N5" s="14">
        <f>SUM(C5:M5)</f>
        <v>2107</v>
      </c>
      <c r="O5" s="11">
        <f>COUNTIF(C5:M5,"&gt;0")</f>
        <v>11</v>
      </c>
      <c r="P5" s="202">
        <f>N5/O5</f>
        <v>191.54545454545453</v>
      </c>
      <c r="Q5" s="179">
        <f>COUNTIF(B5:L5,"&gt;=300")</f>
        <v>1</v>
      </c>
      <c r="R5" s="179">
        <f>COUNTIF(C5:M5,"&gt;=200")</f>
        <v>5</v>
      </c>
      <c r="S5" s="179">
        <f>COUNTIF(C5:M5,"&gt;=100")</f>
        <v>10</v>
      </c>
      <c r="T5" s="319">
        <f>N5+'Body celkem'!N5</f>
        <v>3556</v>
      </c>
      <c r="U5" s="323" t="s">
        <v>2</v>
      </c>
      <c r="V5" s="4" t="s">
        <v>413</v>
      </c>
    </row>
    <row r="6" spans="1:22" ht="16.5" thickBot="1">
      <c r="A6" s="15" t="s">
        <v>3</v>
      </c>
      <c r="B6" s="10" t="s">
        <v>23</v>
      </c>
      <c r="C6" s="2">
        <v>19</v>
      </c>
      <c r="D6" s="45">
        <v>59</v>
      </c>
      <c r="E6" s="169">
        <v>101</v>
      </c>
      <c r="F6" s="80">
        <v>192</v>
      </c>
      <c r="G6" s="171">
        <v>217</v>
      </c>
      <c r="H6" s="5">
        <v>18</v>
      </c>
      <c r="I6" s="15">
        <v>158</v>
      </c>
      <c r="J6" s="9">
        <v>64</v>
      </c>
      <c r="K6" s="9">
        <v>44</v>
      </c>
      <c r="L6" s="9">
        <v>41</v>
      </c>
      <c r="M6" s="9">
        <v>18</v>
      </c>
      <c r="N6" s="14">
        <f>SUM(C6:M6)</f>
        <v>931</v>
      </c>
      <c r="O6" s="11">
        <f>COUNTIF(C6:M6,"&gt;0")</f>
        <v>11</v>
      </c>
      <c r="P6" s="194">
        <f>N6/O6</f>
        <v>84.63636363636364</v>
      </c>
      <c r="Q6" s="201">
        <f>COUNTIF(B6:L6,"&gt;=300")</f>
        <v>0</v>
      </c>
      <c r="R6" s="282">
        <f>COUNTIF(C6:M6,"&gt;=200")</f>
        <v>1</v>
      </c>
      <c r="S6" s="282">
        <f>COUNTIF(C6:M6,"&gt;=100")</f>
        <v>4</v>
      </c>
      <c r="T6" s="320">
        <f>N6+'Body celkem'!N6</f>
        <v>2017</v>
      </c>
      <c r="U6" s="41" t="s">
        <v>3</v>
      </c>
      <c r="V6" s="4" t="s">
        <v>413</v>
      </c>
    </row>
    <row r="7" spans="1:22" ht="16.5" thickBot="1">
      <c r="A7" s="15" t="s">
        <v>4</v>
      </c>
      <c r="B7" s="10" t="s">
        <v>29</v>
      </c>
      <c r="C7" s="54" t="s">
        <v>42</v>
      </c>
      <c r="D7" s="2" t="s">
        <v>42</v>
      </c>
      <c r="E7" s="271">
        <v>215</v>
      </c>
      <c r="F7" s="45">
        <v>181</v>
      </c>
      <c r="G7" s="169">
        <v>179</v>
      </c>
      <c r="H7" s="42">
        <v>165</v>
      </c>
      <c r="I7" s="9">
        <v>88</v>
      </c>
      <c r="J7" s="9">
        <v>67</v>
      </c>
      <c r="K7" s="9" t="s">
        <v>42</v>
      </c>
      <c r="L7" s="9" t="s">
        <v>42</v>
      </c>
      <c r="M7" s="9" t="s">
        <v>421</v>
      </c>
      <c r="N7" s="14">
        <f>SUM(C7:M7)</f>
        <v>895</v>
      </c>
      <c r="O7" s="11">
        <f>COUNTIF(C7:M7,"&gt;0")</f>
        <v>6</v>
      </c>
      <c r="P7" s="193">
        <f>N7/O7</f>
        <v>149.16666666666666</v>
      </c>
      <c r="Q7" s="201">
        <f>COUNTIF(B7:L7,"&gt;=300")</f>
        <v>0</v>
      </c>
      <c r="R7" s="282">
        <f>COUNTIF(C7:M7,"&gt;=200")</f>
        <v>1</v>
      </c>
      <c r="S7" s="282">
        <f>COUNTIF(C7:M7,"&gt;=100")</f>
        <v>4</v>
      </c>
      <c r="T7" s="363">
        <f>N7+'Body celkem'!N10</f>
        <v>1664</v>
      </c>
      <c r="U7" s="364" t="s">
        <v>6</v>
      </c>
      <c r="V7" s="365"/>
    </row>
    <row r="8" spans="1:22" ht="16.5" thickBot="1">
      <c r="A8" s="15" t="s">
        <v>5</v>
      </c>
      <c r="B8" s="53" t="s">
        <v>26</v>
      </c>
      <c r="C8" s="169">
        <v>34</v>
      </c>
      <c r="D8" s="46">
        <v>29</v>
      </c>
      <c r="E8" s="9">
        <v>72</v>
      </c>
      <c r="F8" s="52">
        <v>56</v>
      </c>
      <c r="G8" s="48">
        <v>56</v>
      </c>
      <c r="H8" s="9">
        <v>52</v>
      </c>
      <c r="I8" s="9">
        <v>121</v>
      </c>
      <c r="J8" s="413">
        <v>131</v>
      </c>
      <c r="K8" s="9">
        <v>91</v>
      </c>
      <c r="L8" s="274">
        <v>144</v>
      </c>
      <c r="M8" s="9">
        <v>75</v>
      </c>
      <c r="N8" s="14">
        <f>SUM(C8:M8)</f>
        <v>861</v>
      </c>
      <c r="O8" s="11">
        <f>COUNTIF(C8:M8,"&gt;0")</f>
        <v>11</v>
      </c>
      <c r="P8" s="194">
        <f>N8/O8</f>
        <v>78.27272727272727</v>
      </c>
      <c r="Q8" s="201">
        <f>COUNTIF(B8:L8,"&gt;=300")</f>
        <v>0</v>
      </c>
      <c r="R8" s="201">
        <f>COUNTIF(C8:M8,"&gt;=200")</f>
        <v>0</v>
      </c>
      <c r="S8" s="201">
        <f>COUNTIF(C8:M8,"&gt;=100")</f>
        <v>3</v>
      </c>
      <c r="T8" s="321">
        <f>N8+'Body celkem'!N8</f>
        <v>1839</v>
      </c>
      <c r="U8" s="102" t="s">
        <v>4</v>
      </c>
      <c r="V8" s="4" t="s">
        <v>413</v>
      </c>
    </row>
    <row r="9" spans="1:22" ht="16.5" thickBot="1">
      <c r="A9" s="15" t="s">
        <v>6</v>
      </c>
      <c r="B9" s="10" t="s">
        <v>44</v>
      </c>
      <c r="C9" s="55" t="s">
        <v>42</v>
      </c>
      <c r="D9" s="21">
        <v>8</v>
      </c>
      <c r="E9" s="56" t="s">
        <v>42</v>
      </c>
      <c r="F9" s="97" t="s">
        <v>42</v>
      </c>
      <c r="G9" s="57">
        <v>10</v>
      </c>
      <c r="H9" s="21">
        <v>34</v>
      </c>
      <c r="I9" s="21">
        <v>112</v>
      </c>
      <c r="J9" s="26">
        <v>8</v>
      </c>
      <c r="K9" s="11">
        <v>276</v>
      </c>
      <c r="L9" s="347">
        <v>331</v>
      </c>
      <c r="M9" s="9">
        <v>51</v>
      </c>
      <c r="N9" s="14">
        <f>SUM(C9:M9)</f>
        <v>830</v>
      </c>
      <c r="O9" s="11">
        <f>COUNTIF(C9:M9,"&gt;0")</f>
        <v>8</v>
      </c>
      <c r="P9" s="195">
        <f>N9/O9</f>
        <v>103.75</v>
      </c>
      <c r="Q9" s="179">
        <f>COUNTIF(B9:L9,"&gt;=300")</f>
        <v>1</v>
      </c>
      <c r="R9" s="282">
        <f>COUNTIF(C9:M9,"&gt;=200")</f>
        <v>2</v>
      </c>
      <c r="S9" s="238">
        <f>COUNTIF(C9:M9,"&gt;=100")</f>
        <v>3</v>
      </c>
      <c r="T9" s="321">
        <f>N9+'Body celkem'!N14</f>
        <v>1437</v>
      </c>
      <c r="U9" s="102">
        <v>9</v>
      </c>
      <c r="V9" s="4" t="s">
        <v>413</v>
      </c>
    </row>
    <row r="10" spans="1:22" ht="16.5" thickBot="1">
      <c r="A10" s="15" t="s">
        <v>7</v>
      </c>
      <c r="B10" s="10" t="s">
        <v>25</v>
      </c>
      <c r="C10" s="344">
        <v>164</v>
      </c>
      <c r="D10" s="9">
        <v>87</v>
      </c>
      <c r="E10" s="9">
        <v>148</v>
      </c>
      <c r="F10" s="48">
        <v>53</v>
      </c>
      <c r="G10" s="9">
        <v>138</v>
      </c>
      <c r="H10" s="9">
        <v>155</v>
      </c>
      <c r="I10" s="72" t="s">
        <v>42</v>
      </c>
      <c r="J10" s="227" t="s">
        <v>42</v>
      </c>
      <c r="K10" s="170" t="s">
        <v>42</v>
      </c>
      <c r="L10" s="170" t="s">
        <v>42</v>
      </c>
      <c r="M10" s="170">
        <v>4</v>
      </c>
      <c r="N10" s="14">
        <f>SUM(C10:M10)</f>
        <v>749</v>
      </c>
      <c r="O10" s="11">
        <f>COUNTIF(C10:M10,"&gt;0")</f>
        <v>7</v>
      </c>
      <c r="P10" s="194">
        <f>N10/O10</f>
        <v>107</v>
      </c>
      <c r="Q10" s="201">
        <f>COUNTIF(B10:L10,"&gt;=300")</f>
        <v>0</v>
      </c>
      <c r="R10" s="201">
        <f>COUNTIF(C10:M10,"&gt;=200")</f>
        <v>0</v>
      </c>
      <c r="S10" s="282">
        <f>COUNTIF(C10:M10,"&gt;=100")</f>
        <v>4</v>
      </c>
      <c r="T10" s="366">
        <f>N10+'Body celkem'!N13</f>
        <v>1370</v>
      </c>
      <c r="U10" s="364" t="s">
        <v>10</v>
      </c>
      <c r="V10" s="365"/>
    </row>
    <row r="11" spans="1:22" ht="16.5" thickBot="1">
      <c r="A11" s="15" t="s">
        <v>8</v>
      </c>
      <c r="B11" s="53" t="s">
        <v>28</v>
      </c>
      <c r="C11" s="169">
        <v>100</v>
      </c>
      <c r="D11" s="46">
        <v>77</v>
      </c>
      <c r="E11" s="9">
        <v>7</v>
      </c>
      <c r="F11" s="9">
        <v>7</v>
      </c>
      <c r="G11" s="9">
        <v>37</v>
      </c>
      <c r="H11" s="9">
        <v>58</v>
      </c>
      <c r="I11" s="468">
        <v>156</v>
      </c>
      <c r="J11" s="48">
        <v>92</v>
      </c>
      <c r="K11" s="9">
        <v>54</v>
      </c>
      <c r="L11" s="9">
        <v>29</v>
      </c>
      <c r="M11" s="9">
        <v>127</v>
      </c>
      <c r="N11" s="380">
        <f>SUM(C11:M11)</f>
        <v>744</v>
      </c>
      <c r="O11" s="11">
        <f>COUNTIF(C11:M11,"&gt;0")</f>
        <v>11</v>
      </c>
      <c r="P11" s="194">
        <f>N11/O11</f>
        <v>67.63636363636364</v>
      </c>
      <c r="Q11" s="201">
        <f>COUNTIF(B11:L11,"&gt;=300")</f>
        <v>0</v>
      </c>
      <c r="R11" s="201">
        <f>COUNTIF(C11:M11,"&gt;=200")</f>
        <v>0</v>
      </c>
      <c r="S11" s="201">
        <f>COUNTIF(C11:M11,"&gt;=100")</f>
        <v>3</v>
      </c>
      <c r="T11" s="460">
        <f>N11+'Body celkem'!N10</f>
        <v>1513</v>
      </c>
      <c r="U11" s="364" t="s">
        <v>8</v>
      </c>
      <c r="V11" s="365"/>
    </row>
    <row r="12" spans="1:22" ht="16.5" thickBot="1">
      <c r="A12" s="15" t="s">
        <v>9</v>
      </c>
      <c r="B12" s="10" t="s">
        <v>22</v>
      </c>
      <c r="C12" s="48">
        <v>73</v>
      </c>
      <c r="D12" s="9">
        <v>53</v>
      </c>
      <c r="E12" s="9">
        <v>112</v>
      </c>
      <c r="F12" s="274">
        <v>166</v>
      </c>
      <c r="G12" s="52">
        <v>120</v>
      </c>
      <c r="H12" s="45">
        <v>133</v>
      </c>
      <c r="I12" s="169">
        <v>66</v>
      </c>
      <c r="J12" s="46" t="s">
        <v>42</v>
      </c>
      <c r="K12" s="9" t="s">
        <v>42</v>
      </c>
      <c r="L12" s="9" t="s">
        <v>42</v>
      </c>
      <c r="M12" s="9" t="s">
        <v>421</v>
      </c>
      <c r="N12" s="14">
        <f>SUM(C12:M12)</f>
        <v>723</v>
      </c>
      <c r="O12" s="11">
        <f>COUNTIF(C12:M12,"&gt;0")</f>
        <v>7</v>
      </c>
      <c r="P12" s="194">
        <f>N12/O12</f>
        <v>103.28571428571429</v>
      </c>
      <c r="Q12" s="201">
        <f>COUNTIF(B12:L12,"&gt;=300")</f>
        <v>0</v>
      </c>
      <c r="R12" s="201">
        <f>COUNTIF(C12:M12,"&gt;=200")</f>
        <v>0</v>
      </c>
      <c r="S12" s="282">
        <f>COUNTIF(C12:M12,"&gt;=100")</f>
        <v>4</v>
      </c>
      <c r="T12" s="366">
        <f>N12+'Body celkem'!N9</f>
        <v>1543</v>
      </c>
      <c r="U12" s="102" t="s">
        <v>7</v>
      </c>
      <c r="V12" s="4" t="s">
        <v>413</v>
      </c>
    </row>
    <row r="13" spans="1:22" ht="16.5" thickBot="1">
      <c r="A13" s="91" t="s">
        <v>10</v>
      </c>
      <c r="B13" s="450" t="s">
        <v>40</v>
      </c>
      <c r="C13" s="451">
        <v>18</v>
      </c>
      <c r="D13" s="451">
        <v>6</v>
      </c>
      <c r="E13" s="451">
        <v>47</v>
      </c>
      <c r="F13" s="453">
        <v>75</v>
      </c>
      <c r="G13" s="454">
        <v>17</v>
      </c>
      <c r="H13" s="455">
        <v>70</v>
      </c>
      <c r="I13" s="456">
        <v>108</v>
      </c>
      <c r="J13" s="451">
        <v>67</v>
      </c>
      <c r="K13" s="453">
        <v>99</v>
      </c>
      <c r="L13" s="459">
        <v>155</v>
      </c>
      <c r="M13" s="453">
        <v>53</v>
      </c>
      <c r="N13" s="380">
        <f>SUM(C13:M13)</f>
        <v>715</v>
      </c>
      <c r="O13" s="11">
        <f>COUNTIF(C13:M13,"&gt;0")</f>
        <v>11</v>
      </c>
      <c r="P13" s="296">
        <f>N13/O13</f>
        <v>65</v>
      </c>
      <c r="Q13" s="201">
        <f>COUNTIF(B13:L13,"&gt;=300")</f>
        <v>0</v>
      </c>
      <c r="R13" s="201">
        <f>COUNTIF(C13:M13,"&gt;=200")</f>
        <v>0</v>
      </c>
      <c r="S13" s="201">
        <f>COUNTIF(C13:M13,"&gt;=100")</f>
        <v>2</v>
      </c>
      <c r="T13" s="322">
        <f>N13+'Body celkem'!N7</f>
        <v>1786</v>
      </c>
      <c r="U13" s="72" t="s">
        <v>5</v>
      </c>
      <c r="V13" s="4" t="s">
        <v>413</v>
      </c>
    </row>
    <row r="14" spans="1:22" ht="17.25" thickBot="1" thickTop="1">
      <c r="A14" s="88" t="s">
        <v>11</v>
      </c>
      <c r="B14" s="261" t="s">
        <v>92</v>
      </c>
      <c r="C14" s="289">
        <v>236</v>
      </c>
      <c r="D14" s="290">
        <v>142</v>
      </c>
      <c r="E14" s="290">
        <v>178</v>
      </c>
      <c r="F14" s="66" t="s">
        <v>42</v>
      </c>
      <c r="G14" s="66" t="s">
        <v>42</v>
      </c>
      <c r="H14" s="291" t="s">
        <v>42</v>
      </c>
      <c r="I14" s="292" t="s">
        <v>42</v>
      </c>
      <c r="J14" s="293" t="s">
        <v>42</v>
      </c>
      <c r="K14" s="294" t="s">
        <v>42</v>
      </c>
      <c r="L14" s="2">
        <v>14</v>
      </c>
      <c r="M14" s="2" t="s">
        <v>421</v>
      </c>
      <c r="N14" s="14">
        <f>SUM(C14:M14)</f>
        <v>570</v>
      </c>
      <c r="O14" s="11">
        <f>COUNTIF(C14:M14,"&gt;0")</f>
        <v>4</v>
      </c>
      <c r="P14" s="194">
        <f>N14/O14</f>
        <v>142.5</v>
      </c>
      <c r="Q14" s="201">
        <f>COUNTIF(B14:L14,"&gt;=300")</f>
        <v>0</v>
      </c>
      <c r="R14" s="282">
        <f>COUNTIF(C14:M14,"&gt;=200")</f>
        <v>1</v>
      </c>
      <c r="S14" s="238">
        <f>COUNTIF(C14:M14,"&gt;=100")</f>
        <v>3</v>
      </c>
      <c r="T14" s="366">
        <f>N14+'Body celkem'!N15</f>
        <v>1023</v>
      </c>
      <c r="U14" s="364" t="s">
        <v>12</v>
      </c>
      <c r="V14" s="365"/>
    </row>
    <row r="15" spans="1:22" ht="16.5" thickBot="1">
      <c r="A15" s="89" t="s">
        <v>12</v>
      </c>
      <c r="B15" s="8" t="s">
        <v>30</v>
      </c>
      <c r="C15" s="2" t="s">
        <v>42</v>
      </c>
      <c r="D15" s="2" t="s">
        <v>42</v>
      </c>
      <c r="E15" s="52">
        <v>77</v>
      </c>
      <c r="F15" s="9">
        <v>137</v>
      </c>
      <c r="G15" s="274">
        <v>144</v>
      </c>
      <c r="H15" s="9">
        <v>115</v>
      </c>
      <c r="I15" s="73" t="s">
        <v>42</v>
      </c>
      <c r="J15" s="72" t="s">
        <v>42</v>
      </c>
      <c r="K15" s="275">
        <v>18</v>
      </c>
      <c r="L15" s="2" t="s">
        <v>42</v>
      </c>
      <c r="M15" s="2" t="s">
        <v>421</v>
      </c>
      <c r="N15" s="14">
        <f>SUM(C15:M15)</f>
        <v>491</v>
      </c>
      <c r="O15" s="11">
        <f>COUNTIF(C15:M15,"&gt;0")</f>
        <v>5</v>
      </c>
      <c r="P15" s="194">
        <f>N15/O15</f>
        <v>98.2</v>
      </c>
      <c r="Q15" s="201">
        <f>COUNTIF(B15:L15,"&gt;=300")</f>
        <v>0</v>
      </c>
      <c r="R15" s="201">
        <f>COUNTIF(C15:M15,"&gt;=200")</f>
        <v>0</v>
      </c>
      <c r="S15" s="238">
        <f>COUNTIF(C15:M15,"&gt;=100")</f>
        <v>3</v>
      </c>
      <c r="T15" s="367">
        <f>N15+'Body celkem'!N12</f>
        <v>1155</v>
      </c>
      <c r="U15" s="364" t="s">
        <v>11</v>
      </c>
      <c r="V15" s="365"/>
    </row>
    <row r="16" spans="1:20" ht="16.5" thickBot="1">
      <c r="A16" s="89" t="s">
        <v>13</v>
      </c>
      <c r="B16" s="8" t="s">
        <v>32</v>
      </c>
      <c r="C16" s="2">
        <v>49</v>
      </c>
      <c r="D16" s="45">
        <v>27</v>
      </c>
      <c r="E16" s="431">
        <v>62</v>
      </c>
      <c r="F16" s="47">
        <v>27</v>
      </c>
      <c r="G16" s="9">
        <v>36</v>
      </c>
      <c r="H16" s="9">
        <v>13</v>
      </c>
      <c r="I16" s="9">
        <v>6</v>
      </c>
      <c r="J16" s="9">
        <v>24</v>
      </c>
      <c r="K16" s="385">
        <v>9</v>
      </c>
      <c r="L16" s="9">
        <v>40</v>
      </c>
      <c r="M16" s="9">
        <v>26</v>
      </c>
      <c r="N16" s="14">
        <f>SUM(C16:M16)</f>
        <v>319</v>
      </c>
      <c r="O16" s="11">
        <f>COUNTIF(C16:M16,"&gt;0")</f>
        <v>11</v>
      </c>
      <c r="P16" s="194">
        <f>N16/O16</f>
        <v>29</v>
      </c>
      <c r="Q16" s="201">
        <f>COUNTIF(B16:L16,"&gt;=300")</f>
        <v>0</v>
      </c>
      <c r="R16" s="201">
        <f>COUNTIF(C16:M16,"&gt;=200")</f>
        <v>0</v>
      </c>
      <c r="S16" s="201">
        <f>COUNTIF(C16:M16,"&gt;=100")</f>
        <v>0</v>
      </c>
      <c r="T16" s="34"/>
    </row>
    <row r="17" spans="1:20" ht="16.5" thickBot="1">
      <c r="A17" s="89" t="s">
        <v>14</v>
      </c>
      <c r="B17" s="8" t="s">
        <v>207</v>
      </c>
      <c r="C17" s="21" t="s">
        <v>42</v>
      </c>
      <c r="D17" s="21" t="s">
        <v>42</v>
      </c>
      <c r="E17" s="295" t="s">
        <v>42</v>
      </c>
      <c r="F17" s="97" t="s">
        <v>42</v>
      </c>
      <c r="G17" s="57" t="s">
        <v>42</v>
      </c>
      <c r="H17" s="21" t="s">
        <v>42</v>
      </c>
      <c r="I17" s="21" t="s">
        <v>42</v>
      </c>
      <c r="J17" s="21" t="s">
        <v>42</v>
      </c>
      <c r="K17" s="15">
        <v>220</v>
      </c>
      <c r="L17" s="21">
        <v>58</v>
      </c>
      <c r="M17" s="21">
        <v>28</v>
      </c>
      <c r="N17" s="14">
        <f>SUM(C17:M17)</f>
        <v>306</v>
      </c>
      <c r="O17" s="11">
        <f>COUNTIF(C17:M17,"&gt;0")</f>
        <v>3</v>
      </c>
      <c r="P17" s="244">
        <f>N17/O17</f>
        <v>102</v>
      </c>
      <c r="Q17" s="201">
        <f>COUNTIF(B17:L17,"&gt;=300")</f>
        <v>0</v>
      </c>
      <c r="R17" s="282">
        <f>COUNTIF(C17:M17,"&gt;=200")</f>
        <v>1</v>
      </c>
      <c r="S17" s="201">
        <f>COUNTIF(C17:M17,"&gt;=100")</f>
        <v>1</v>
      </c>
      <c r="T17" s="37"/>
    </row>
    <row r="18" spans="1:20" ht="16.5" thickBot="1">
      <c r="A18" s="89" t="s">
        <v>15</v>
      </c>
      <c r="B18" s="262" t="s">
        <v>108</v>
      </c>
      <c r="C18" s="159">
        <v>22</v>
      </c>
      <c r="D18" s="447">
        <v>127</v>
      </c>
      <c r="E18" s="452" t="s">
        <v>42</v>
      </c>
      <c r="F18" s="467" t="s">
        <v>42</v>
      </c>
      <c r="G18" s="4" t="s">
        <v>42</v>
      </c>
      <c r="H18" s="4">
        <v>4</v>
      </c>
      <c r="I18" s="4">
        <v>6</v>
      </c>
      <c r="J18" s="4" t="s">
        <v>42</v>
      </c>
      <c r="K18" s="4">
        <v>1</v>
      </c>
      <c r="L18" s="4" t="s">
        <v>42</v>
      </c>
      <c r="M18" s="4">
        <v>94</v>
      </c>
      <c r="N18" s="380">
        <f>SUM(C18:M18)</f>
        <v>254</v>
      </c>
      <c r="O18" s="11">
        <f>COUNTIF(C18:M18,"&gt;0")</f>
        <v>6</v>
      </c>
      <c r="P18" s="194">
        <f>N18/O18</f>
        <v>42.333333333333336</v>
      </c>
      <c r="Q18" s="201">
        <f>COUNTIF(B18:L18,"&gt;=300")</f>
        <v>0</v>
      </c>
      <c r="R18" s="201">
        <f>COUNTIF(C18:M18,"&gt;=200")</f>
        <v>0</v>
      </c>
      <c r="S18" s="201">
        <f>COUNTIF(C18:M18,"&gt;=100")</f>
        <v>1</v>
      </c>
      <c r="T18" s="34"/>
    </row>
    <row r="19" spans="1:19" ht="16.5" thickBot="1">
      <c r="A19" s="89" t="s">
        <v>16</v>
      </c>
      <c r="B19" s="8" t="s">
        <v>27</v>
      </c>
      <c r="C19" s="54" t="s">
        <v>42</v>
      </c>
      <c r="D19" s="2" t="s">
        <v>42</v>
      </c>
      <c r="E19" s="385">
        <v>79</v>
      </c>
      <c r="F19" s="431">
        <v>84</v>
      </c>
      <c r="G19" s="46">
        <v>70</v>
      </c>
      <c r="H19" s="9">
        <v>13</v>
      </c>
      <c r="I19" s="9">
        <v>1</v>
      </c>
      <c r="J19" s="9" t="s">
        <v>42</v>
      </c>
      <c r="K19" s="9" t="s">
        <v>42</v>
      </c>
      <c r="L19" s="9" t="s">
        <v>42</v>
      </c>
      <c r="M19" s="9" t="s">
        <v>421</v>
      </c>
      <c r="N19" s="14">
        <f>SUM(C19:M19)</f>
        <v>247</v>
      </c>
      <c r="O19" s="11">
        <f>COUNTIF(C19:M19,"&gt;0")</f>
        <v>5</v>
      </c>
      <c r="P19" s="194">
        <f>N19/O19</f>
        <v>49.4</v>
      </c>
      <c r="Q19" s="201">
        <f>COUNTIF(B19:L19,"&gt;=300")</f>
        <v>0</v>
      </c>
      <c r="R19" s="201">
        <f>COUNTIF(C19:M19,"&gt;=200")</f>
        <v>0</v>
      </c>
      <c r="S19" s="201">
        <f>COUNTIF(C19:M19,"&gt;=100")</f>
        <v>0</v>
      </c>
    </row>
    <row r="20" spans="1:19" ht="16.5" thickBot="1">
      <c r="A20" s="89" t="s">
        <v>17</v>
      </c>
      <c r="B20" s="263" t="s">
        <v>54</v>
      </c>
      <c r="C20" s="452" t="s">
        <v>42</v>
      </c>
      <c r="D20" s="59">
        <v>65</v>
      </c>
      <c r="E20" s="178">
        <v>128</v>
      </c>
      <c r="F20" s="58">
        <v>36</v>
      </c>
      <c r="G20" s="4" t="s">
        <v>42</v>
      </c>
      <c r="H20" s="4" t="s">
        <v>42</v>
      </c>
      <c r="I20" s="4" t="s">
        <v>42</v>
      </c>
      <c r="J20" s="4" t="s">
        <v>42</v>
      </c>
      <c r="K20" s="4" t="s">
        <v>42</v>
      </c>
      <c r="L20" s="4" t="s">
        <v>42</v>
      </c>
      <c r="M20" s="4" t="s">
        <v>421</v>
      </c>
      <c r="N20" s="14">
        <f>SUM(C20:M20)</f>
        <v>229</v>
      </c>
      <c r="O20" s="11">
        <f>COUNTIF(C20:M20,"&gt;0")</f>
        <v>3</v>
      </c>
      <c r="P20" s="194">
        <f>N20/O20</f>
        <v>76.33333333333333</v>
      </c>
      <c r="Q20" s="201">
        <f>COUNTIF(B20:L20,"&gt;=300")</f>
        <v>0</v>
      </c>
      <c r="R20" s="201">
        <f>COUNTIF(C20:M20,"&gt;=200")</f>
        <v>0</v>
      </c>
      <c r="S20" s="201">
        <f>COUNTIF(C20:M20,"&gt;=100")</f>
        <v>1</v>
      </c>
    </row>
    <row r="21" spans="1:22" ht="16.5" thickBot="1">
      <c r="A21" s="89" t="s">
        <v>18</v>
      </c>
      <c r="B21" s="435" t="s">
        <v>193</v>
      </c>
      <c r="C21" s="183" t="s">
        <v>42</v>
      </c>
      <c r="D21" s="285" t="s">
        <v>42</v>
      </c>
      <c r="E21" s="23" t="s">
        <v>42</v>
      </c>
      <c r="F21" s="23" t="s">
        <v>42</v>
      </c>
      <c r="G21" s="23" t="s">
        <v>42</v>
      </c>
      <c r="H21" s="23" t="s">
        <v>42</v>
      </c>
      <c r="I21" s="23" t="s">
        <v>42</v>
      </c>
      <c r="J21" s="23">
        <v>48</v>
      </c>
      <c r="K21" s="303">
        <v>94</v>
      </c>
      <c r="L21" s="23">
        <v>51</v>
      </c>
      <c r="M21" s="23">
        <v>14</v>
      </c>
      <c r="N21" s="14">
        <f>SUM(C21:M21)</f>
        <v>207</v>
      </c>
      <c r="O21" s="11">
        <f>COUNTIF(C21:M21,"&gt;0")</f>
        <v>4</v>
      </c>
      <c r="P21" s="195">
        <f>N21/O21</f>
        <v>51.75</v>
      </c>
      <c r="Q21" s="201">
        <f>COUNTIF(B21:L21,"&gt;=300")</f>
        <v>0</v>
      </c>
      <c r="R21" s="201">
        <f>COUNTIF(C21:M21,"&gt;=200")</f>
        <v>0</v>
      </c>
      <c r="S21" s="201">
        <f>COUNTIF(C21:M21,"&gt;=100")</f>
        <v>0</v>
      </c>
      <c r="T21" s="76"/>
      <c r="U21" s="7" t="s">
        <v>357</v>
      </c>
      <c r="V21" s="7"/>
    </row>
    <row r="22" spans="1:22" s="20" customFormat="1" ht="16.5" thickBot="1">
      <c r="A22" s="89" t="s">
        <v>19</v>
      </c>
      <c r="B22" s="8" t="s">
        <v>33</v>
      </c>
      <c r="C22" s="423" t="s">
        <v>42</v>
      </c>
      <c r="D22" s="227" t="s">
        <v>42</v>
      </c>
      <c r="E22" s="170" t="s">
        <v>42</v>
      </c>
      <c r="F22" s="274">
        <v>108</v>
      </c>
      <c r="G22" s="9">
        <v>95</v>
      </c>
      <c r="H22" s="2" t="s">
        <v>42</v>
      </c>
      <c r="I22" s="2" t="s">
        <v>42</v>
      </c>
      <c r="J22" s="2" t="s">
        <v>42</v>
      </c>
      <c r="K22" s="2" t="s">
        <v>42</v>
      </c>
      <c r="L22" s="2" t="s">
        <v>42</v>
      </c>
      <c r="M22" s="2" t="s">
        <v>421</v>
      </c>
      <c r="N22" s="14">
        <f>SUM(C22:M22)</f>
        <v>203</v>
      </c>
      <c r="O22" s="11">
        <f>COUNTIF(C22:M22,"&gt;0")</f>
        <v>2</v>
      </c>
      <c r="P22" s="194">
        <f>N22/O22</f>
        <v>101.5</v>
      </c>
      <c r="Q22" s="201">
        <f>COUNTIF(B22:L22,"&gt;=300")</f>
        <v>0</v>
      </c>
      <c r="R22" s="201">
        <f>COUNTIF(C22:M22,"&gt;=200")</f>
        <v>0</v>
      </c>
      <c r="S22" s="201">
        <f>COUNTIF(C22:M22,"&gt;=100")</f>
        <v>1</v>
      </c>
      <c r="T22" s="75"/>
      <c r="U22" s="7" t="s">
        <v>358</v>
      </c>
      <c r="V22" s="7"/>
    </row>
    <row r="23" spans="1:22" s="20" customFormat="1" ht="16.5" thickBot="1">
      <c r="A23" s="89" t="s">
        <v>20</v>
      </c>
      <c r="B23" s="461" t="s">
        <v>425</v>
      </c>
      <c r="C23" s="99" t="s">
        <v>42</v>
      </c>
      <c r="D23" s="465" t="s">
        <v>42</v>
      </c>
      <c r="E23" s="78" t="s">
        <v>42</v>
      </c>
      <c r="F23" s="78" t="s">
        <v>42</v>
      </c>
      <c r="G23" s="78" t="s">
        <v>42</v>
      </c>
      <c r="H23" s="78" t="s">
        <v>42</v>
      </c>
      <c r="I23" s="78" t="s">
        <v>42</v>
      </c>
      <c r="J23" s="78" t="s">
        <v>42</v>
      </c>
      <c r="K23" s="415" t="s">
        <v>42</v>
      </c>
      <c r="L23" s="78" t="s">
        <v>42</v>
      </c>
      <c r="M23" s="415">
        <v>175</v>
      </c>
      <c r="N23" s="380">
        <f>SUM(C23:M23)</f>
        <v>175</v>
      </c>
      <c r="O23" s="11">
        <f>COUNTIF(C23:M23,"&gt;0")</f>
        <v>1</v>
      </c>
      <c r="P23" s="470">
        <f>N23/O23</f>
        <v>175</v>
      </c>
      <c r="Q23" s="201">
        <f>COUNTIF(B23:L23,"&gt;=300")</f>
        <v>0</v>
      </c>
      <c r="R23" s="201">
        <f>COUNTIF(C23:M23,"&gt;=200")</f>
        <v>0</v>
      </c>
      <c r="S23" s="201">
        <f>COUNTIF(C23:M23,"&gt;=100")</f>
        <v>1</v>
      </c>
      <c r="T23" s="39"/>
      <c r="U23" s="7" t="s">
        <v>359</v>
      </c>
      <c r="V23" s="7"/>
    </row>
    <row r="24" spans="1:22" s="20" customFormat="1" ht="17.25" thickBot="1" thickTop="1">
      <c r="A24" s="8" t="s">
        <v>43</v>
      </c>
      <c r="B24" s="462" t="s">
        <v>319</v>
      </c>
      <c r="C24" s="463">
        <v>157</v>
      </c>
      <c r="D24" s="466">
        <v>7</v>
      </c>
      <c r="E24" s="66" t="s">
        <v>42</v>
      </c>
      <c r="F24" s="66" t="s">
        <v>42</v>
      </c>
      <c r="G24" s="66" t="s">
        <v>42</v>
      </c>
      <c r="H24" s="66" t="s">
        <v>42</v>
      </c>
      <c r="I24" s="66" t="s">
        <v>42</v>
      </c>
      <c r="J24" s="66" t="s">
        <v>42</v>
      </c>
      <c r="K24" s="469" t="s">
        <v>42</v>
      </c>
      <c r="L24" s="4" t="s">
        <v>42</v>
      </c>
      <c r="M24" s="4" t="s">
        <v>421</v>
      </c>
      <c r="N24" s="14">
        <f>SUM(C24:M24)</f>
        <v>164</v>
      </c>
      <c r="O24" s="11">
        <f>COUNTIF(C24:M24,"&gt;0")</f>
        <v>2</v>
      </c>
      <c r="P24" s="471">
        <f>N24/O24</f>
        <v>82</v>
      </c>
      <c r="Q24" s="201">
        <f>COUNTIF(B24:L24,"&gt;=300")</f>
        <v>0</v>
      </c>
      <c r="R24" s="201">
        <f>COUNTIF(C24:M24,"&gt;=200")</f>
        <v>0</v>
      </c>
      <c r="S24" s="201">
        <f>COUNTIF(C24:M24,"&gt;=100")</f>
        <v>1</v>
      </c>
      <c r="T24" s="200">
        <v>100</v>
      </c>
      <c r="U24" s="7" t="s">
        <v>237</v>
      </c>
      <c r="V24" s="7"/>
    </row>
    <row r="25" spans="1:19" s="20" customFormat="1" ht="16.5" thickBot="1">
      <c r="A25" s="8" t="s">
        <v>64</v>
      </c>
      <c r="B25" s="8" t="s">
        <v>36</v>
      </c>
      <c r="C25" s="55" t="s">
        <v>42</v>
      </c>
      <c r="D25" s="26" t="s">
        <v>42</v>
      </c>
      <c r="E25" s="21" t="s">
        <v>42</v>
      </c>
      <c r="F25" s="21" t="s">
        <v>42</v>
      </c>
      <c r="G25" s="21">
        <v>6</v>
      </c>
      <c r="H25" s="21">
        <v>158</v>
      </c>
      <c r="I25" s="21" t="s">
        <v>42</v>
      </c>
      <c r="J25" s="56" t="s">
        <v>42</v>
      </c>
      <c r="K25" s="240" t="s">
        <v>42</v>
      </c>
      <c r="L25" s="21" t="s">
        <v>42</v>
      </c>
      <c r="M25" s="21" t="s">
        <v>421</v>
      </c>
      <c r="N25" s="14">
        <f>SUM(C25:M25)</f>
        <v>164</v>
      </c>
      <c r="O25" s="11">
        <f>COUNTIF(C25:M25,"&gt;0")</f>
        <v>2</v>
      </c>
      <c r="P25" s="195">
        <f>N25/O25</f>
        <v>82</v>
      </c>
      <c r="Q25" s="201">
        <f>COUNTIF(B25:L25,"&gt;=300")</f>
        <v>0</v>
      </c>
      <c r="R25" s="201">
        <f>COUNTIF(C25:M25,"&gt;=200")</f>
        <v>0</v>
      </c>
      <c r="S25" s="201">
        <f>COUNTIF(C25:M25,"&gt;=100")</f>
        <v>1</v>
      </c>
    </row>
    <row r="26" spans="1:19" s="20" customFormat="1" ht="16.5" thickBot="1">
      <c r="A26" s="8" t="s">
        <v>65</v>
      </c>
      <c r="B26" s="8" t="s">
        <v>31</v>
      </c>
      <c r="C26" s="175">
        <v>41</v>
      </c>
      <c r="D26" s="97">
        <v>31</v>
      </c>
      <c r="E26" s="57">
        <v>22</v>
      </c>
      <c r="F26" s="21" t="s">
        <v>42</v>
      </c>
      <c r="G26" s="21">
        <v>1</v>
      </c>
      <c r="H26" s="21">
        <v>13</v>
      </c>
      <c r="I26" s="21">
        <v>21</v>
      </c>
      <c r="J26" s="26">
        <v>8</v>
      </c>
      <c r="K26" s="67" t="s">
        <v>42</v>
      </c>
      <c r="L26" s="21">
        <v>8</v>
      </c>
      <c r="M26" s="21">
        <v>5</v>
      </c>
      <c r="N26" s="14">
        <f>SUM(C26:M26)</f>
        <v>150</v>
      </c>
      <c r="O26" s="11">
        <f>COUNTIF(C26:M26,"&gt;0")</f>
        <v>9</v>
      </c>
      <c r="P26" s="195">
        <f>N26/O26</f>
        <v>16.666666666666668</v>
      </c>
      <c r="Q26" s="201">
        <f>COUNTIF(B26:L26,"&gt;=300")</f>
        <v>0</v>
      </c>
      <c r="R26" s="201">
        <f>COUNTIF(C26:M26,"&gt;=200")</f>
        <v>0</v>
      </c>
      <c r="S26" s="201">
        <f>COUNTIF(C26:M26,"&gt;=100")</f>
        <v>0</v>
      </c>
    </row>
    <row r="27" spans="1:19" s="20" customFormat="1" ht="16.5" thickBot="1">
      <c r="A27" s="8" t="s">
        <v>66</v>
      </c>
      <c r="B27" s="8" t="s">
        <v>236</v>
      </c>
      <c r="C27" s="26" t="s">
        <v>42</v>
      </c>
      <c r="D27" s="55" t="s">
        <v>42</v>
      </c>
      <c r="E27" s="21" t="s">
        <v>42</v>
      </c>
      <c r="F27" s="21" t="s">
        <v>42</v>
      </c>
      <c r="G27" s="21" t="s">
        <v>42</v>
      </c>
      <c r="H27" s="21" t="s">
        <v>42</v>
      </c>
      <c r="I27" s="56" t="s">
        <v>42</v>
      </c>
      <c r="J27" s="97" t="s">
        <v>42</v>
      </c>
      <c r="K27" s="434">
        <v>112</v>
      </c>
      <c r="L27" s="57">
        <v>7</v>
      </c>
      <c r="M27" s="57" t="s">
        <v>421</v>
      </c>
      <c r="N27" s="14">
        <f>SUM(C27:M27)</f>
        <v>119</v>
      </c>
      <c r="O27" s="11">
        <f>COUNTIF(C27:M27,"&gt;0")</f>
        <v>2</v>
      </c>
      <c r="P27" s="195">
        <f>N27/O27</f>
        <v>59.5</v>
      </c>
      <c r="Q27" s="201">
        <f>COUNTIF(B27:L27,"&gt;=300")</f>
        <v>0</v>
      </c>
      <c r="R27" s="201">
        <f>COUNTIF(C27:M27,"&gt;=200")</f>
        <v>0</v>
      </c>
      <c r="S27" s="201">
        <f>COUNTIF(C27:M27,"&gt;=100")</f>
        <v>1</v>
      </c>
    </row>
    <row r="28" spans="1:19" s="20" customFormat="1" ht="16.5" thickBot="1">
      <c r="A28" s="8" t="s">
        <v>67</v>
      </c>
      <c r="B28" s="263" t="s">
        <v>145</v>
      </c>
      <c r="C28" s="433">
        <v>118</v>
      </c>
      <c r="D28" s="63" t="s">
        <v>42</v>
      </c>
      <c r="E28" s="4" t="s">
        <v>42</v>
      </c>
      <c r="F28" s="4" t="s">
        <v>42</v>
      </c>
      <c r="G28" s="27" t="s">
        <v>42</v>
      </c>
      <c r="H28" s="4" t="s">
        <v>42</v>
      </c>
      <c r="I28" s="4" t="s">
        <v>42</v>
      </c>
      <c r="J28" s="66" t="s">
        <v>42</v>
      </c>
      <c r="K28" s="4" t="s">
        <v>42</v>
      </c>
      <c r="L28" s="4" t="s">
        <v>42</v>
      </c>
      <c r="M28" s="4" t="s">
        <v>421</v>
      </c>
      <c r="N28" s="14">
        <f>SUM(C28:M28)</f>
        <v>118</v>
      </c>
      <c r="O28" s="11">
        <f>COUNTIF(C28:M28,"&gt;0")</f>
        <v>1</v>
      </c>
      <c r="P28" s="195">
        <f>N28/O28</f>
        <v>118</v>
      </c>
      <c r="Q28" s="201">
        <f>COUNTIF(B28:L28,"&gt;=300")</f>
        <v>0</v>
      </c>
      <c r="R28" s="201">
        <f>COUNTIF(C28:M28,"&gt;=200")</f>
        <v>0</v>
      </c>
      <c r="S28" s="201">
        <f>COUNTIF(C28:M28,"&gt;=100")</f>
        <v>1</v>
      </c>
    </row>
    <row r="29" spans="1:19" s="20" customFormat="1" ht="16.5" thickBot="1">
      <c r="A29" s="8" t="s">
        <v>68</v>
      </c>
      <c r="B29" s="8" t="s">
        <v>205</v>
      </c>
      <c r="C29" s="55" t="s">
        <v>42</v>
      </c>
      <c r="D29" s="21" t="s">
        <v>42</v>
      </c>
      <c r="E29" s="21" t="s">
        <v>42</v>
      </c>
      <c r="F29" s="174" t="s">
        <v>42</v>
      </c>
      <c r="G29" s="97" t="s">
        <v>42</v>
      </c>
      <c r="H29" s="57" t="s">
        <v>42</v>
      </c>
      <c r="I29" s="21" t="s">
        <v>42</v>
      </c>
      <c r="J29" s="21" t="s">
        <v>42</v>
      </c>
      <c r="K29" s="98">
        <v>104</v>
      </c>
      <c r="L29" s="98" t="s">
        <v>42</v>
      </c>
      <c r="M29" s="98" t="s">
        <v>421</v>
      </c>
      <c r="N29" s="14">
        <f>SUM(C29:M29)</f>
        <v>104</v>
      </c>
      <c r="O29" s="11">
        <f>COUNTIF(C29:M29,"&gt;0")</f>
        <v>1</v>
      </c>
      <c r="P29" s="195">
        <f>N29/O29</f>
        <v>104</v>
      </c>
      <c r="Q29" s="201">
        <f>COUNTIF(B29:L29,"&gt;=300")</f>
        <v>0</v>
      </c>
      <c r="R29" s="201">
        <f>COUNTIF(C29:M29,"&gt;=200")</f>
        <v>0</v>
      </c>
      <c r="S29" s="201">
        <f>COUNTIF(C29:M29,"&gt;=100")</f>
        <v>1</v>
      </c>
    </row>
    <row r="30" spans="1:19" s="20" customFormat="1" ht="16.5" thickBot="1">
      <c r="A30" s="8" t="s">
        <v>69</v>
      </c>
      <c r="B30" s="8" t="s">
        <v>362</v>
      </c>
      <c r="C30" s="21" t="s">
        <v>42</v>
      </c>
      <c r="D30" s="21" t="s">
        <v>42</v>
      </c>
      <c r="E30" s="56" t="s">
        <v>42</v>
      </c>
      <c r="F30" s="97" t="s">
        <v>42</v>
      </c>
      <c r="G30" s="270" t="s">
        <v>42</v>
      </c>
      <c r="H30" s="26" t="s">
        <v>42</v>
      </c>
      <c r="I30" s="21" t="s">
        <v>42</v>
      </c>
      <c r="J30" s="21" t="s">
        <v>42</v>
      </c>
      <c r="K30" s="98" t="s">
        <v>42</v>
      </c>
      <c r="L30" s="98">
        <v>69</v>
      </c>
      <c r="M30" s="21">
        <v>25</v>
      </c>
      <c r="N30" s="400">
        <f>SUM(C30:M30)</f>
        <v>94</v>
      </c>
      <c r="O30" s="11">
        <f>COUNTIF(C30:M30,"&gt;0")</f>
        <v>2</v>
      </c>
      <c r="P30" s="195">
        <f>N30/O30</f>
        <v>47</v>
      </c>
      <c r="Q30" s="201">
        <f>COUNTIF(B30:L30,"&gt;=300")</f>
        <v>0</v>
      </c>
      <c r="R30" s="201">
        <f>COUNTIF(C30:M30,"&gt;=200")</f>
        <v>0</v>
      </c>
      <c r="S30" s="201">
        <f>COUNTIF(C30:M30,"&gt;=100")</f>
        <v>0</v>
      </c>
    </row>
    <row r="31" spans="1:19" s="20" customFormat="1" ht="16.5" thickBot="1">
      <c r="A31" s="8" t="s">
        <v>70</v>
      </c>
      <c r="B31" s="262" t="s">
        <v>109</v>
      </c>
      <c r="C31" s="35" t="s">
        <v>42</v>
      </c>
      <c r="D31" s="101">
        <v>92</v>
      </c>
      <c r="E31" s="22" t="s">
        <v>42</v>
      </c>
      <c r="F31" s="61" t="s">
        <v>42</v>
      </c>
      <c r="G31" s="65" t="s">
        <v>42</v>
      </c>
      <c r="H31" s="95" t="s">
        <v>42</v>
      </c>
      <c r="I31" s="62" t="s">
        <v>42</v>
      </c>
      <c r="J31" s="22" t="s">
        <v>42</v>
      </c>
      <c r="K31" s="22" t="s">
        <v>42</v>
      </c>
      <c r="L31" s="22" t="s">
        <v>42</v>
      </c>
      <c r="M31" s="22" t="s">
        <v>421</v>
      </c>
      <c r="N31" s="14">
        <f>SUM(C31:M31)</f>
        <v>92</v>
      </c>
      <c r="O31" s="11">
        <f>COUNTIF(C31:M31,"&gt;0")</f>
        <v>1</v>
      </c>
      <c r="P31" s="195">
        <f>N31/O31</f>
        <v>92</v>
      </c>
      <c r="Q31" s="201">
        <f>COUNTIF(B31:L31,"&gt;=300")</f>
        <v>0</v>
      </c>
      <c r="R31" s="201">
        <f>COUNTIF(C31:M31,"&gt;=200")</f>
        <v>0</v>
      </c>
      <c r="S31" s="201">
        <f>COUNTIF(C31:M31,"&gt;=100")</f>
        <v>0</v>
      </c>
    </row>
    <row r="32" spans="1:19" s="20" customFormat="1" ht="16.5" thickBot="1">
      <c r="A32" s="8" t="s">
        <v>71</v>
      </c>
      <c r="B32" s="263" t="s">
        <v>370</v>
      </c>
      <c r="C32" s="414">
        <v>79</v>
      </c>
      <c r="D32" s="62" t="s">
        <v>42</v>
      </c>
      <c r="E32" s="22">
        <v>3</v>
      </c>
      <c r="F32" s="22" t="s">
        <v>42</v>
      </c>
      <c r="G32" s="22" t="s">
        <v>42</v>
      </c>
      <c r="H32" s="61" t="s">
        <v>42</v>
      </c>
      <c r="I32" s="22" t="s">
        <v>42</v>
      </c>
      <c r="J32" s="35" t="s">
        <v>42</v>
      </c>
      <c r="K32" s="22" t="s">
        <v>42</v>
      </c>
      <c r="L32" s="22" t="s">
        <v>42</v>
      </c>
      <c r="M32" s="22" t="s">
        <v>421</v>
      </c>
      <c r="N32" s="14">
        <f>SUM(C32:M32)</f>
        <v>82</v>
      </c>
      <c r="O32" s="11">
        <f>COUNTIF(C32:M32,"&gt;0")</f>
        <v>2</v>
      </c>
      <c r="P32" s="195">
        <f>N32/O32</f>
        <v>41</v>
      </c>
      <c r="Q32" s="201">
        <f>COUNTIF(B32:L32,"&gt;=300")</f>
        <v>0</v>
      </c>
      <c r="R32" s="201">
        <f>COUNTIF(C32:M32,"&gt;=200")</f>
        <v>0</v>
      </c>
      <c r="S32" s="201">
        <f>COUNTIF(C32:M32,"&gt;=100")</f>
        <v>0</v>
      </c>
    </row>
    <row r="33" spans="1:19" s="20" customFormat="1" ht="16.5" thickBot="1">
      <c r="A33" s="87" t="s">
        <v>72</v>
      </c>
      <c r="B33" s="87" t="s">
        <v>34</v>
      </c>
      <c r="C33" s="168" t="s">
        <v>42</v>
      </c>
      <c r="D33" s="78" t="s">
        <v>42</v>
      </c>
      <c r="E33" s="78" t="s">
        <v>42</v>
      </c>
      <c r="F33" s="78" t="s">
        <v>42</v>
      </c>
      <c r="G33" s="415">
        <v>54</v>
      </c>
      <c r="H33" s="78">
        <v>28</v>
      </c>
      <c r="I33" s="84" t="s">
        <v>42</v>
      </c>
      <c r="J33" s="99" t="s">
        <v>42</v>
      </c>
      <c r="K33" s="395" t="s">
        <v>42</v>
      </c>
      <c r="L33" s="395" t="s">
        <v>42</v>
      </c>
      <c r="M33" s="21" t="s">
        <v>421</v>
      </c>
      <c r="N33" s="14">
        <f>SUM(C33:M33)</f>
        <v>82</v>
      </c>
      <c r="O33" s="11">
        <f>COUNTIF(C33:M33,"&gt;0")</f>
        <v>2</v>
      </c>
      <c r="P33" s="197">
        <f>N33/O33</f>
        <v>41</v>
      </c>
      <c r="Q33" s="201">
        <f>COUNTIF(B33:L33,"&gt;=300")</f>
        <v>0</v>
      </c>
      <c r="R33" s="201">
        <f>COUNTIF(C33:M33,"&gt;=200")</f>
        <v>0</v>
      </c>
      <c r="S33" s="201">
        <f>COUNTIF(C33:M33,"&gt;=100")</f>
        <v>0</v>
      </c>
    </row>
    <row r="34" spans="1:19" s="20" customFormat="1" ht="17.25" thickBot="1" thickTop="1">
      <c r="A34" s="88" t="s">
        <v>73</v>
      </c>
      <c r="B34" s="261" t="s">
        <v>53</v>
      </c>
      <c r="C34" s="61" t="s">
        <v>42</v>
      </c>
      <c r="D34" s="61" t="s">
        <v>42</v>
      </c>
      <c r="E34" s="61" t="s">
        <v>42</v>
      </c>
      <c r="F34" s="96">
        <v>80</v>
      </c>
      <c r="G34" s="61" t="s">
        <v>42</v>
      </c>
      <c r="H34" s="61" t="s">
        <v>42</v>
      </c>
      <c r="I34" s="184" t="s">
        <v>42</v>
      </c>
      <c r="J34" s="416" t="s">
        <v>42</v>
      </c>
      <c r="K34" s="417" t="s">
        <v>42</v>
      </c>
      <c r="L34" s="22" t="s">
        <v>42</v>
      </c>
      <c r="M34" s="22" t="s">
        <v>421</v>
      </c>
      <c r="N34" s="14">
        <f>SUM(C34:M34)</f>
        <v>80</v>
      </c>
      <c r="O34" s="11">
        <f>COUNTIF(C34:M34,"&gt;0")</f>
        <v>1</v>
      </c>
      <c r="P34" s="196">
        <f>N34/O34</f>
        <v>80</v>
      </c>
      <c r="Q34" s="201">
        <f>COUNTIF(B34:L34,"&gt;=300")</f>
        <v>0</v>
      </c>
      <c r="R34" s="201">
        <f>COUNTIF(C34:M34,"&gt;=200")</f>
        <v>0</v>
      </c>
      <c r="S34" s="201">
        <f>COUNTIF(C34:M34,"&gt;=100")</f>
        <v>0</v>
      </c>
    </row>
    <row r="35" spans="1:19" s="20" customFormat="1" ht="16.5" thickBot="1">
      <c r="A35" s="89" t="s">
        <v>74</v>
      </c>
      <c r="B35" s="8" t="s">
        <v>176</v>
      </c>
      <c r="C35" s="21">
        <v>5</v>
      </c>
      <c r="D35" s="21">
        <v>9</v>
      </c>
      <c r="E35" s="21" t="s">
        <v>42</v>
      </c>
      <c r="F35" s="21" t="s">
        <v>42</v>
      </c>
      <c r="G35" s="21">
        <v>19</v>
      </c>
      <c r="H35" s="98">
        <v>40</v>
      </c>
      <c r="I35" s="21" t="s">
        <v>42</v>
      </c>
      <c r="J35" s="295" t="s">
        <v>42</v>
      </c>
      <c r="K35" s="240" t="s">
        <v>42</v>
      </c>
      <c r="L35" s="21" t="s">
        <v>42</v>
      </c>
      <c r="M35" s="21" t="s">
        <v>421</v>
      </c>
      <c r="N35" s="14">
        <f>SUM(C35:M35)</f>
        <v>73</v>
      </c>
      <c r="O35" s="11">
        <f>COUNTIF(C35:M35,"&gt;0")</f>
        <v>4</v>
      </c>
      <c r="P35" s="195">
        <f>N35/O35</f>
        <v>18.25</v>
      </c>
      <c r="Q35" s="201">
        <f>COUNTIF(B35:L35,"&gt;=300")</f>
        <v>0</v>
      </c>
      <c r="R35" s="201">
        <f>COUNTIF(C35:M35,"&gt;=200")</f>
        <v>0</v>
      </c>
      <c r="S35" s="201">
        <f>COUNTIF(C35:M35,"&gt;=100")</f>
        <v>0</v>
      </c>
    </row>
    <row r="36" spans="1:19" s="20" customFormat="1" ht="16.5" thickBot="1">
      <c r="A36" s="89" t="s">
        <v>75</v>
      </c>
      <c r="B36" s="262" t="s">
        <v>94</v>
      </c>
      <c r="C36" s="26" t="s">
        <v>42</v>
      </c>
      <c r="D36" s="22" t="s">
        <v>42</v>
      </c>
      <c r="E36" s="22">
        <v>5</v>
      </c>
      <c r="F36" s="22" t="s">
        <v>42</v>
      </c>
      <c r="G36" s="22" t="s">
        <v>42</v>
      </c>
      <c r="H36" s="22" t="s">
        <v>42</v>
      </c>
      <c r="I36" s="65" t="s">
        <v>42</v>
      </c>
      <c r="J36" s="95" t="s">
        <v>42</v>
      </c>
      <c r="K36" s="401" t="s">
        <v>42</v>
      </c>
      <c r="L36" s="98">
        <v>59</v>
      </c>
      <c r="M36" s="98" t="s">
        <v>421</v>
      </c>
      <c r="N36" s="14">
        <f>SUM(C36:M36)</f>
        <v>64</v>
      </c>
      <c r="O36" s="11">
        <f>COUNTIF(C36:M36,"&gt;0")</f>
        <v>2</v>
      </c>
      <c r="P36" s="195">
        <f>N36/O36</f>
        <v>32</v>
      </c>
      <c r="Q36" s="201">
        <f>COUNTIF(B36:L36,"&gt;=300")</f>
        <v>0</v>
      </c>
      <c r="R36" s="201">
        <f>COUNTIF(C36:M36,"&gt;=200")</f>
        <v>0</v>
      </c>
      <c r="S36" s="201">
        <f>COUNTIF(C36:M36,"&gt;=100")</f>
        <v>0</v>
      </c>
    </row>
    <row r="37" spans="1:19" s="20" customFormat="1" ht="16.5" thickBot="1">
      <c r="A37" s="89" t="s">
        <v>76</v>
      </c>
      <c r="B37" s="226" t="s">
        <v>365</v>
      </c>
      <c r="C37" s="97" t="s">
        <v>42</v>
      </c>
      <c r="D37" s="57" t="s">
        <v>42</v>
      </c>
      <c r="E37" s="21" t="s">
        <v>42</v>
      </c>
      <c r="F37" s="21" t="s">
        <v>42</v>
      </c>
      <c r="G37" s="21" t="s">
        <v>42</v>
      </c>
      <c r="H37" s="21" t="s">
        <v>42</v>
      </c>
      <c r="I37" s="26" t="s">
        <v>42</v>
      </c>
      <c r="J37" s="55" t="s">
        <v>42</v>
      </c>
      <c r="K37" s="175" t="s">
        <v>42</v>
      </c>
      <c r="L37" s="98">
        <v>40</v>
      </c>
      <c r="M37" s="21">
        <v>23</v>
      </c>
      <c r="N37" s="14">
        <f>SUM(C37:M37)</f>
        <v>63</v>
      </c>
      <c r="O37" s="11">
        <f>COUNTIF(C37:M37,"&gt;0")</f>
        <v>2</v>
      </c>
      <c r="P37" s="195">
        <f>N37/O37</f>
        <v>31.5</v>
      </c>
      <c r="Q37" s="201">
        <f>COUNTIF(B37:L37,"&gt;=300")</f>
        <v>0</v>
      </c>
      <c r="R37" s="201">
        <f>COUNTIF(C37:M37,"&gt;=200")</f>
        <v>0</v>
      </c>
      <c r="S37" s="201">
        <f>COUNTIF(C37:M37,"&gt;=100")</f>
        <v>0</v>
      </c>
    </row>
    <row r="38" spans="1:19" s="20" customFormat="1" ht="16.5" thickBot="1">
      <c r="A38" s="89" t="s">
        <v>77</v>
      </c>
      <c r="B38" s="8" t="s">
        <v>38</v>
      </c>
      <c r="C38" s="464">
        <v>46</v>
      </c>
      <c r="D38" s="21">
        <v>3</v>
      </c>
      <c r="E38" s="21" t="s">
        <v>42</v>
      </c>
      <c r="F38" s="21" t="s">
        <v>42</v>
      </c>
      <c r="G38" s="21">
        <v>12</v>
      </c>
      <c r="H38" s="56" t="s">
        <v>42</v>
      </c>
      <c r="I38" s="97" t="s">
        <v>42</v>
      </c>
      <c r="J38" s="69" t="s">
        <v>42</v>
      </c>
      <c r="K38" s="56" t="s">
        <v>42</v>
      </c>
      <c r="L38" s="21" t="s">
        <v>42</v>
      </c>
      <c r="M38" s="21" t="s">
        <v>421</v>
      </c>
      <c r="N38" s="14">
        <f>SUM(C38:M38)</f>
        <v>61</v>
      </c>
      <c r="O38" s="11">
        <f>COUNTIF(C38:M38,"&gt;0")</f>
        <v>3</v>
      </c>
      <c r="P38" s="195">
        <f>N38/O38</f>
        <v>20.333333333333332</v>
      </c>
      <c r="Q38" s="201">
        <f>COUNTIF(B38:L38,"&gt;=300")</f>
        <v>0</v>
      </c>
      <c r="R38" s="201">
        <f>COUNTIF(C38:M38,"&gt;=200")</f>
        <v>0</v>
      </c>
      <c r="S38" s="201">
        <f>COUNTIF(C38:M38,"&gt;=100")</f>
        <v>0</v>
      </c>
    </row>
    <row r="39" spans="1:19" s="20" customFormat="1" ht="16.5" thickBot="1">
      <c r="A39" s="89" t="s">
        <v>78</v>
      </c>
      <c r="B39" s="8" t="s">
        <v>192</v>
      </c>
      <c r="C39" s="21" t="s">
        <v>42</v>
      </c>
      <c r="D39" s="21" t="s">
        <v>42</v>
      </c>
      <c r="E39" s="21" t="s">
        <v>42</v>
      </c>
      <c r="F39" s="21" t="s">
        <v>42</v>
      </c>
      <c r="G39" s="21" t="s">
        <v>42</v>
      </c>
      <c r="H39" s="21" t="s">
        <v>42</v>
      </c>
      <c r="I39" s="67" t="s">
        <v>42</v>
      </c>
      <c r="J39" s="399">
        <v>58</v>
      </c>
      <c r="K39" s="241" t="s">
        <v>42</v>
      </c>
      <c r="L39" s="21" t="s">
        <v>42</v>
      </c>
      <c r="M39" s="21" t="s">
        <v>421</v>
      </c>
      <c r="N39" s="14">
        <f>SUM(C39:M39)</f>
        <v>58</v>
      </c>
      <c r="O39" s="11">
        <f>COUNTIF(C39:M39,"&gt;0")</f>
        <v>1</v>
      </c>
      <c r="P39" s="195">
        <f>N39/O39</f>
        <v>58</v>
      </c>
      <c r="Q39" s="201">
        <f>COUNTIF(B39:L39,"&gt;=300")</f>
        <v>0</v>
      </c>
      <c r="R39" s="201">
        <f>COUNTIF(C39:M39,"&gt;=200")</f>
        <v>0</v>
      </c>
      <c r="S39" s="201">
        <f>COUNTIF(C39:M39,"&gt;=100")</f>
        <v>0</v>
      </c>
    </row>
    <row r="40" spans="1:19" s="20" customFormat="1" ht="16.5" thickBot="1">
      <c r="A40" s="89" t="s">
        <v>79</v>
      </c>
      <c r="B40" s="8" t="s">
        <v>206</v>
      </c>
      <c r="C40" s="21" t="s">
        <v>42</v>
      </c>
      <c r="D40" s="26" t="s">
        <v>42</v>
      </c>
      <c r="E40" s="21" t="s">
        <v>42</v>
      </c>
      <c r="F40" s="21" t="s">
        <v>42</v>
      </c>
      <c r="G40" s="21" t="s">
        <v>42</v>
      </c>
      <c r="H40" s="21" t="s">
        <v>42</v>
      </c>
      <c r="I40" s="21" t="s">
        <v>42</v>
      </c>
      <c r="J40" s="67" t="s">
        <v>42</v>
      </c>
      <c r="K40" s="432">
        <v>57</v>
      </c>
      <c r="L40" s="98" t="s">
        <v>42</v>
      </c>
      <c r="M40" s="98" t="s">
        <v>421</v>
      </c>
      <c r="N40" s="14">
        <f>SUM(C40:M40)</f>
        <v>57</v>
      </c>
      <c r="O40" s="11">
        <f>COUNTIF(C40:M40,"&gt;0")</f>
        <v>1</v>
      </c>
      <c r="P40" s="195">
        <f>N40/O40</f>
        <v>57</v>
      </c>
      <c r="Q40" s="201">
        <f>COUNTIF(B40:L40,"&gt;=300")</f>
        <v>0</v>
      </c>
      <c r="R40" s="201">
        <f>COUNTIF(C40:M40,"&gt;=200")</f>
        <v>0</v>
      </c>
      <c r="S40" s="201">
        <f>COUNTIF(C40:M40,"&gt;=100")</f>
        <v>0</v>
      </c>
    </row>
    <row r="41" spans="1:19" s="20" customFormat="1" ht="16.5" thickBot="1">
      <c r="A41" s="89" t="s">
        <v>80</v>
      </c>
      <c r="B41" s="8" t="s">
        <v>223</v>
      </c>
      <c r="C41" s="56" t="s">
        <v>42</v>
      </c>
      <c r="D41" s="97" t="s">
        <v>42</v>
      </c>
      <c r="E41" s="57" t="s">
        <v>42</v>
      </c>
      <c r="F41" s="21" t="s">
        <v>42</v>
      </c>
      <c r="G41" s="21" t="s">
        <v>42</v>
      </c>
      <c r="H41" s="21" t="s">
        <v>42</v>
      </c>
      <c r="I41" s="26" t="s">
        <v>42</v>
      </c>
      <c r="J41" s="98">
        <v>53</v>
      </c>
      <c r="K41" s="67">
        <v>2</v>
      </c>
      <c r="L41" s="21" t="s">
        <v>42</v>
      </c>
      <c r="M41" s="21" t="s">
        <v>421</v>
      </c>
      <c r="N41" s="14">
        <f>SUM(C41:M41)</f>
        <v>55</v>
      </c>
      <c r="O41" s="11">
        <f>COUNTIF(C41:M41,"&gt;0")</f>
        <v>2</v>
      </c>
      <c r="P41" s="195">
        <f>N41/O41</f>
        <v>27.5</v>
      </c>
      <c r="Q41" s="201">
        <f>COUNTIF(B41:L41,"&gt;=300")</f>
        <v>0</v>
      </c>
      <c r="R41" s="201">
        <f>COUNTIF(C41:M41,"&gt;=200")</f>
        <v>0</v>
      </c>
      <c r="S41" s="201">
        <f>COUNTIF(C41:M41,"&gt;=100")</f>
        <v>0</v>
      </c>
    </row>
    <row r="42" spans="1:19" s="20" customFormat="1" ht="16.5" thickBot="1">
      <c r="A42" s="89" t="s">
        <v>81</v>
      </c>
      <c r="B42" s="8" t="s">
        <v>153</v>
      </c>
      <c r="C42" s="21" t="s">
        <v>42</v>
      </c>
      <c r="D42" s="55" t="s">
        <v>42</v>
      </c>
      <c r="E42" s="21" t="s">
        <v>42</v>
      </c>
      <c r="F42" s="21" t="s">
        <v>42</v>
      </c>
      <c r="G42" s="21" t="s">
        <v>42</v>
      </c>
      <c r="H42" s="56" t="s">
        <v>42</v>
      </c>
      <c r="I42" s="399">
        <v>36</v>
      </c>
      <c r="J42" s="69" t="s">
        <v>42</v>
      </c>
      <c r="K42" s="56">
        <v>18</v>
      </c>
      <c r="L42" s="21" t="s">
        <v>42</v>
      </c>
      <c r="M42" s="21" t="s">
        <v>421</v>
      </c>
      <c r="N42" s="14">
        <f>SUM(C42:M42)</f>
        <v>54</v>
      </c>
      <c r="O42" s="11">
        <f>COUNTIF(C42:M42,"&gt;0")</f>
        <v>2</v>
      </c>
      <c r="P42" s="195">
        <f>N42/O42</f>
        <v>27</v>
      </c>
      <c r="Q42" s="201">
        <f>COUNTIF(B42:L42,"&gt;=300")</f>
        <v>0</v>
      </c>
      <c r="R42" s="201">
        <f>COUNTIF(C42:M42,"&gt;=200")</f>
        <v>0</v>
      </c>
      <c r="S42" s="201">
        <f>COUNTIF(C42:M42,"&gt;=100")</f>
        <v>0</v>
      </c>
    </row>
    <row r="43" spans="1:19" s="20" customFormat="1" ht="16.5" thickBot="1">
      <c r="A43" s="90" t="s">
        <v>82</v>
      </c>
      <c r="B43" s="87" t="s">
        <v>37</v>
      </c>
      <c r="C43" s="78" t="s">
        <v>42</v>
      </c>
      <c r="D43" s="78" t="s">
        <v>42</v>
      </c>
      <c r="E43" s="78" t="s">
        <v>42</v>
      </c>
      <c r="F43" s="78" t="s">
        <v>42</v>
      </c>
      <c r="G43" s="78" t="s">
        <v>42</v>
      </c>
      <c r="H43" s="78" t="s">
        <v>42</v>
      </c>
      <c r="I43" s="269">
        <v>18</v>
      </c>
      <c r="J43" s="393">
        <v>30</v>
      </c>
      <c r="K43" s="21" t="s">
        <v>42</v>
      </c>
      <c r="L43" s="395" t="s">
        <v>42</v>
      </c>
      <c r="M43" s="21" t="s">
        <v>421</v>
      </c>
      <c r="N43" s="14">
        <f>SUM(C43:M43)</f>
        <v>48</v>
      </c>
      <c r="O43" s="11">
        <f>COUNTIF(C43:M43,"&gt;0")</f>
        <v>2</v>
      </c>
      <c r="P43" s="197">
        <f>N43/O43</f>
        <v>24</v>
      </c>
      <c r="Q43" s="201">
        <f>COUNTIF(B43:L43,"&gt;=300")</f>
        <v>0</v>
      </c>
      <c r="R43" s="201">
        <f>COUNTIF(C43:M43,"&gt;=200")</f>
        <v>0</v>
      </c>
      <c r="S43" s="201">
        <f>COUNTIF(C43:M43,"&gt;=100")</f>
        <v>0</v>
      </c>
    </row>
    <row r="44" spans="1:19" s="20" customFormat="1" ht="17.25" thickBot="1" thickTop="1">
      <c r="A44" s="88" t="s">
        <v>83</v>
      </c>
      <c r="B44" s="261" t="s">
        <v>100</v>
      </c>
      <c r="C44" s="96">
        <v>29</v>
      </c>
      <c r="D44" s="61">
        <v>18</v>
      </c>
      <c r="E44" s="61">
        <v>0</v>
      </c>
      <c r="F44" s="61" t="s">
        <v>42</v>
      </c>
      <c r="G44" s="61" t="s">
        <v>42</v>
      </c>
      <c r="H44" s="61" t="s">
        <v>42</v>
      </c>
      <c r="I44" s="379" t="s">
        <v>42</v>
      </c>
      <c r="J44" s="61" t="s">
        <v>42</v>
      </c>
      <c r="K44" s="184" t="s">
        <v>42</v>
      </c>
      <c r="L44" s="22" t="s">
        <v>42</v>
      </c>
      <c r="M44" s="61" t="s">
        <v>421</v>
      </c>
      <c r="N44" s="14">
        <f>SUM(C44:M44)</f>
        <v>47</v>
      </c>
      <c r="O44" s="11">
        <f>COUNTIF(C44:M44,"&gt;0")</f>
        <v>2</v>
      </c>
      <c r="P44" s="196">
        <f>N44/O44</f>
        <v>23.5</v>
      </c>
      <c r="Q44" s="201">
        <f>COUNTIF(B44:L44,"&gt;=300")</f>
        <v>0</v>
      </c>
      <c r="R44" s="201">
        <f>COUNTIF(C44:M44,"&gt;=200")</f>
        <v>0</v>
      </c>
      <c r="S44" s="201">
        <f>COUNTIF(C44:M44,"&gt;=100")</f>
        <v>0</v>
      </c>
    </row>
    <row r="45" spans="1:19" s="20" customFormat="1" ht="16.5" thickBot="1">
      <c r="A45" s="8" t="s">
        <v>84</v>
      </c>
      <c r="B45" s="435" t="s">
        <v>230</v>
      </c>
      <c r="C45" s="389" t="s">
        <v>42</v>
      </c>
      <c r="D45" s="36" t="s">
        <v>42</v>
      </c>
      <c r="E45" s="36" t="s">
        <v>42</v>
      </c>
      <c r="F45" s="36" t="s">
        <v>42</v>
      </c>
      <c r="G45" s="36" t="s">
        <v>42</v>
      </c>
      <c r="H45" s="390" t="s">
        <v>42</v>
      </c>
      <c r="I45" s="391" t="s">
        <v>42</v>
      </c>
      <c r="J45" s="392" t="s">
        <v>42</v>
      </c>
      <c r="K45" s="390">
        <v>8</v>
      </c>
      <c r="L45" s="281">
        <v>37</v>
      </c>
      <c r="M45" s="281" t="s">
        <v>421</v>
      </c>
      <c r="N45" s="14">
        <f>SUM(C45:M45)</f>
        <v>45</v>
      </c>
      <c r="O45" s="11">
        <f>COUNTIF(C45:M45,"&gt;0")</f>
        <v>2</v>
      </c>
      <c r="P45" s="198">
        <f>N45/O45</f>
        <v>22.5</v>
      </c>
      <c r="Q45" s="201">
        <f>COUNTIF(B45:L45,"&gt;=300")</f>
        <v>0</v>
      </c>
      <c r="R45" s="201">
        <f>COUNTIF(C45:M45,"&gt;=200")</f>
        <v>0</v>
      </c>
      <c r="S45" s="201">
        <f>COUNTIF(C45:M45,"&gt;=100")</f>
        <v>0</v>
      </c>
    </row>
    <row r="46" spans="1:19" s="20" customFormat="1" ht="16.5" thickBot="1">
      <c r="A46" s="8" t="s">
        <v>85</v>
      </c>
      <c r="B46" s="226" t="s">
        <v>194</v>
      </c>
      <c r="C46" s="97" t="s">
        <v>42</v>
      </c>
      <c r="D46" s="57" t="s">
        <v>42</v>
      </c>
      <c r="E46" s="21" t="s">
        <v>42</v>
      </c>
      <c r="F46" s="21" t="s">
        <v>42</v>
      </c>
      <c r="G46" s="21" t="s">
        <v>42</v>
      </c>
      <c r="H46" s="26" t="s">
        <v>42</v>
      </c>
      <c r="I46" s="55">
        <v>7</v>
      </c>
      <c r="J46" s="98">
        <v>32</v>
      </c>
      <c r="K46" s="56" t="s">
        <v>42</v>
      </c>
      <c r="L46" s="21" t="s">
        <v>42</v>
      </c>
      <c r="M46" s="21" t="s">
        <v>421</v>
      </c>
      <c r="N46" s="14">
        <f>SUM(C46:M46)</f>
        <v>39</v>
      </c>
      <c r="O46" s="11">
        <f>COUNTIF(C46:M46,"&gt;0")</f>
        <v>2</v>
      </c>
      <c r="P46" s="195">
        <f>N46/O46</f>
        <v>19.5</v>
      </c>
      <c r="Q46" s="201">
        <f>COUNTIF(B46:L46,"&gt;=300")</f>
        <v>0</v>
      </c>
      <c r="R46" s="201">
        <f>COUNTIF(C46:M46,"&gt;=200")</f>
        <v>0</v>
      </c>
      <c r="S46" s="201">
        <f>COUNTIF(C46:M46,"&gt;=100")</f>
        <v>0</v>
      </c>
    </row>
    <row r="47" spans="1:19" s="20" customFormat="1" ht="16.5" thickBot="1">
      <c r="A47" s="8" t="s">
        <v>86</v>
      </c>
      <c r="B47" s="317" t="s">
        <v>348</v>
      </c>
      <c r="C47" s="55" t="s">
        <v>42</v>
      </c>
      <c r="D47" s="21" t="s">
        <v>42</v>
      </c>
      <c r="E47" s="21" t="s">
        <v>42</v>
      </c>
      <c r="F47" s="21" t="s">
        <v>42</v>
      </c>
      <c r="G47" s="56" t="s">
        <v>42</v>
      </c>
      <c r="H47" s="97" t="s">
        <v>42</v>
      </c>
      <c r="I47" s="57" t="s">
        <v>42</v>
      </c>
      <c r="J47" s="26" t="s">
        <v>42</v>
      </c>
      <c r="K47" s="56">
        <v>3</v>
      </c>
      <c r="L47" s="98">
        <v>11</v>
      </c>
      <c r="M47" s="98">
        <v>17</v>
      </c>
      <c r="N47" s="14">
        <f>SUM(C47:M47)</f>
        <v>31</v>
      </c>
      <c r="O47" s="11">
        <f>COUNTIF(C47:M47,"&gt;0")</f>
        <v>3</v>
      </c>
      <c r="P47" s="195">
        <f>N47/O47</f>
        <v>10.333333333333334</v>
      </c>
      <c r="Q47" s="201">
        <f>COUNTIF(B47:L47,"&gt;=300")</f>
        <v>0</v>
      </c>
      <c r="R47" s="201">
        <f>COUNTIF(C47:M47,"&gt;=200")</f>
        <v>0</v>
      </c>
      <c r="S47" s="201">
        <f>COUNTIF(C47:M47,"&gt;=100")</f>
        <v>0</v>
      </c>
    </row>
    <row r="48" spans="1:19" s="20" customFormat="1" ht="16.5" thickBot="1">
      <c r="A48" s="8" t="s">
        <v>87</v>
      </c>
      <c r="B48" s="262" t="s">
        <v>101</v>
      </c>
      <c r="C48" s="22">
        <v>10</v>
      </c>
      <c r="D48" s="101">
        <v>20</v>
      </c>
      <c r="E48" s="22" t="s">
        <v>42</v>
      </c>
      <c r="F48" s="35" t="s">
        <v>42</v>
      </c>
      <c r="G48" s="22" t="s">
        <v>42</v>
      </c>
      <c r="H48" s="61" t="s">
        <v>42</v>
      </c>
      <c r="I48" s="65" t="s">
        <v>42</v>
      </c>
      <c r="J48" s="95" t="s">
        <v>42</v>
      </c>
      <c r="K48" s="458" t="s">
        <v>42</v>
      </c>
      <c r="L48" s="22" t="s">
        <v>42</v>
      </c>
      <c r="M48" s="22" t="s">
        <v>421</v>
      </c>
      <c r="N48" s="14">
        <f>SUM(C48:M48)</f>
        <v>30</v>
      </c>
      <c r="O48" s="11">
        <f>COUNTIF(C48:M48,"&gt;0")</f>
        <v>2</v>
      </c>
      <c r="P48" s="195">
        <f>N48/O48</f>
        <v>15</v>
      </c>
      <c r="Q48" s="201">
        <f>COUNTIF(B48:L48,"&gt;=300")</f>
        <v>0</v>
      </c>
      <c r="R48" s="201">
        <f>COUNTIF(C48:M48,"&gt;=200")</f>
        <v>0</v>
      </c>
      <c r="S48" s="201">
        <f>COUNTIF(C48:M48,"&gt;=100")</f>
        <v>0</v>
      </c>
    </row>
    <row r="49" spans="1:25" s="20" customFormat="1" ht="16.5" thickBot="1">
      <c r="A49" s="8" t="s">
        <v>88</v>
      </c>
      <c r="B49" s="8" t="s">
        <v>152</v>
      </c>
      <c r="C49" s="21" t="s">
        <v>42</v>
      </c>
      <c r="D49" s="21" t="s">
        <v>42</v>
      </c>
      <c r="E49" s="56" t="s">
        <v>42</v>
      </c>
      <c r="F49" s="97" t="s">
        <v>42</v>
      </c>
      <c r="G49" s="57" t="s">
        <v>42</v>
      </c>
      <c r="H49" s="21" t="s">
        <v>42</v>
      </c>
      <c r="I49" s="98">
        <v>30</v>
      </c>
      <c r="J49" s="55" t="s">
        <v>42</v>
      </c>
      <c r="K49" s="56" t="s">
        <v>42</v>
      </c>
      <c r="L49" s="21" t="s">
        <v>42</v>
      </c>
      <c r="M49" s="21" t="s">
        <v>421</v>
      </c>
      <c r="N49" s="14">
        <f>SUM(C49:M49)</f>
        <v>30</v>
      </c>
      <c r="O49" s="11">
        <f>COUNTIF(C49:M49,"&gt;0")</f>
        <v>1</v>
      </c>
      <c r="P49" s="195">
        <f>N49/O49</f>
        <v>30</v>
      </c>
      <c r="Q49" s="201">
        <f>COUNTIF(B49:L49,"&gt;=300")</f>
        <v>0</v>
      </c>
      <c r="R49" s="201">
        <f>COUNTIF(C49:M49,"&gt;=200")</f>
        <v>0</v>
      </c>
      <c r="S49" s="201">
        <f>COUNTIF(C49:M49,"&gt;=100")</f>
        <v>0</v>
      </c>
      <c r="W49" s="273"/>
      <c r="X49" s="7"/>
      <c r="Y49" s="7"/>
    </row>
    <row r="50" spans="1:25" s="20" customFormat="1" ht="16.5" thickBot="1">
      <c r="A50" s="8" t="s">
        <v>89</v>
      </c>
      <c r="B50" s="8" t="s">
        <v>197</v>
      </c>
      <c r="C50" s="21" t="s">
        <v>42</v>
      </c>
      <c r="D50" s="21" t="s">
        <v>42</v>
      </c>
      <c r="E50" s="56" t="s">
        <v>42</v>
      </c>
      <c r="F50" s="97" t="s">
        <v>42</v>
      </c>
      <c r="G50" s="57" t="s">
        <v>42</v>
      </c>
      <c r="H50" s="21" t="s">
        <v>42</v>
      </c>
      <c r="I50" s="21" t="s">
        <v>42</v>
      </c>
      <c r="J50" s="98">
        <v>21</v>
      </c>
      <c r="K50" s="174">
        <v>9</v>
      </c>
      <c r="L50" s="174" t="s">
        <v>42</v>
      </c>
      <c r="M50" s="174" t="s">
        <v>421</v>
      </c>
      <c r="N50" s="14">
        <f>SUM(C50:M50)</f>
        <v>30</v>
      </c>
      <c r="O50" s="11">
        <f>COUNTIF(C50:M50,"&gt;0")</f>
        <v>2</v>
      </c>
      <c r="P50" s="195">
        <f>N50/O50</f>
        <v>15</v>
      </c>
      <c r="Q50" s="201">
        <f>COUNTIF(B50:L50,"&gt;=300")</f>
        <v>0</v>
      </c>
      <c r="R50" s="201">
        <f>COUNTIF(C50:M50,"&gt;=200")</f>
        <v>0</v>
      </c>
      <c r="S50" s="201">
        <f>COUNTIF(C50:M50,"&gt;=100")</f>
        <v>0</v>
      </c>
      <c r="W50" s="273"/>
      <c r="X50" s="7"/>
      <c r="Y50" s="7"/>
    </row>
    <row r="51" spans="1:25" s="20" customFormat="1" ht="16.5" thickBot="1">
      <c r="A51" s="8" t="s">
        <v>90</v>
      </c>
      <c r="B51" s="8" t="s">
        <v>429</v>
      </c>
      <c r="C51" s="21" t="s">
        <v>42</v>
      </c>
      <c r="D51" s="21" t="s">
        <v>42</v>
      </c>
      <c r="E51" s="26" t="s">
        <v>42</v>
      </c>
      <c r="F51" s="55" t="s">
        <v>42</v>
      </c>
      <c r="G51" s="21" t="s">
        <v>42</v>
      </c>
      <c r="H51" s="21" t="s">
        <v>42</v>
      </c>
      <c r="I51" s="21" t="s">
        <v>42</v>
      </c>
      <c r="J51" s="56" t="s">
        <v>42</v>
      </c>
      <c r="K51" s="240" t="s">
        <v>42</v>
      </c>
      <c r="L51" s="21" t="s">
        <v>42</v>
      </c>
      <c r="M51" s="98">
        <v>29</v>
      </c>
      <c r="N51" s="14">
        <f>SUM(C51:M51)</f>
        <v>29</v>
      </c>
      <c r="O51" s="11">
        <f>COUNTIF(C51:M51,"&gt;0")</f>
        <v>1</v>
      </c>
      <c r="P51" s="195">
        <f>N51/O51</f>
        <v>29</v>
      </c>
      <c r="Q51" s="201">
        <f>COUNTIF(B51:L51,"&gt;=300")</f>
        <v>0</v>
      </c>
      <c r="R51" s="201">
        <f>COUNTIF(C51:M51,"&gt;=200")</f>
        <v>0</v>
      </c>
      <c r="S51" s="201">
        <f>COUNTIF(C51:M51,"&gt;=100")</f>
        <v>0</v>
      </c>
      <c r="W51" s="273"/>
      <c r="X51" s="7"/>
      <c r="Y51" s="7"/>
    </row>
    <row r="52" spans="1:25" s="20" customFormat="1" ht="16.5" thickBot="1">
      <c r="A52" s="8" t="s">
        <v>91</v>
      </c>
      <c r="B52" s="8" t="s">
        <v>195</v>
      </c>
      <c r="C52" s="21" t="s">
        <v>42</v>
      </c>
      <c r="D52" s="56" t="s">
        <v>42</v>
      </c>
      <c r="E52" s="97" t="s">
        <v>42</v>
      </c>
      <c r="F52" s="69" t="s">
        <v>42</v>
      </c>
      <c r="G52" s="21" t="s">
        <v>42</v>
      </c>
      <c r="H52" s="21" t="s">
        <v>42</v>
      </c>
      <c r="I52" s="21" t="s">
        <v>42</v>
      </c>
      <c r="J52" s="21">
        <v>28</v>
      </c>
      <c r="K52" s="67" t="s">
        <v>42</v>
      </c>
      <c r="L52" s="21" t="s">
        <v>42</v>
      </c>
      <c r="M52" s="21" t="s">
        <v>421</v>
      </c>
      <c r="N52" s="14">
        <f>SUM(C52:M52)</f>
        <v>28</v>
      </c>
      <c r="O52" s="11">
        <f>COUNTIF(C52:M52,"&gt;0")</f>
        <v>1</v>
      </c>
      <c r="P52" s="195">
        <f>N52/O52</f>
        <v>28</v>
      </c>
      <c r="Q52" s="201">
        <f>COUNTIF(B52:L52,"&gt;=300")</f>
        <v>0</v>
      </c>
      <c r="R52" s="201">
        <f>COUNTIF(C52:M52,"&gt;=200")</f>
        <v>0</v>
      </c>
      <c r="S52" s="201">
        <f>COUNTIF(C52:M52,"&gt;=100")</f>
        <v>0</v>
      </c>
      <c r="W52" s="273"/>
      <c r="X52" s="7"/>
      <c r="Y52" s="7"/>
    </row>
    <row r="53" spans="1:25" s="20" customFormat="1" ht="16.5" thickBot="1">
      <c r="A53" s="87" t="s">
        <v>111</v>
      </c>
      <c r="B53" s="264" t="s">
        <v>61</v>
      </c>
      <c r="C53" s="78" t="s">
        <v>42</v>
      </c>
      <c r="D53" s="77" t="s">
        <v>42</v>
      </c>
      <c r="E53" s="499" t="s">
        <v>42</v>
      </c>
      <c r="F53" s="500">
        <v>4</v>
      </c>
      <c r="G53" s="501" t="s">
        <v>42</v>
      </c>
      <c r="H53" s="77" t="s">
        <v>42</v>
      </c>
      <c r="I53" s="77" t="s">
        <v>42</v>
      </c>
      <c r="J53" s="502">
        <v>7</v>
      </c>
      <c r="K53" s="503">
        <v>6</v>
      </c>
      <c r="L53" s="505">
        <v>7</v>
      </c>
      <c r="M53" s="505">
        <v>4</v>
      </c>
      <c r="N53" s="380">
        <f>SUM(C53:M53)</f>
        <v>28</v>
      </c>
      <c r="O53" s="11">
        <f>COUNTIF(C53:M53,"&gt;0")</f>
        <v>5</v>
      </c>
      <c r="P53" s="197">
        <f>N53/O53</f>
        <v>5.6</v>
      </c>
      <c r="Q53" s="201">
        <f>COUNTIF(B53:L53,"&gt;=300")</f>
        <v>0</v>
      </c>
      <c r="R53" s="201">
        <f>COUNTIF(C53:M53,"&gt;=200")</f>
        <v>0</v>
      </c>
      <c r="S53" s="201">
        <f>COUNTIF(C53:M53,"&gt;=100")</f>
        <v>0</v>
      </c>
      <c r="W53" s="273"/>
      <c r="X53"/>
      <c r="Y53"/>
    </row>
    <row r="54" spans="1:25" s="20" customFormat="1" ht="16.5" thickTop="1">
      <c r="A54" s="86" t="s">
        <v>112</v>
      </c>
      <c r="B54" s="86" t="s">
        <v>154</v>
      </c>
      <c r="C54" s="55" t="s">
        <v>42</v>
      </c>
      <c r="D54" s="55" t="s">
        <v>42</v>
      </c>
      <c r="E54" s="55" t="s">
        <v>42</v>
      </c>
      <c r="F54" s="55" t="s">
        <v>42</v>
      </c>
      <c r="G54" s="55" t="s">
        <v>42</v>
      </c>
      <c r="H54" s="55" t="s">
        <v>42</v>
      </c>
      <c r="I54" s="464">
        <v>26</v>
      </c>
      <c r="J54" s="55" t="s">
        <v>42</v>
      </c>
      <c r="K54" s="67" t="s">
        <v>42</v>
      </c>
      <c r="L54" s="21" t="s">
        <v>42</v>
      </c>
      <c r="M54" s="21" t="s">
        <v>421</v>
      </c>
      <c r="N54" s="14">
        <f>SUM(C54:M54)</f>
        <v>26</v>
      </c>
      <c r="O54" s="11">
        <f>COUNTIF(C54:M54,"&gt;0")</f>
        <v>1</v>
      </c>
      <c r="P54" s="196">
        <f>N54/O54</f>
        <v>26</v>
      </c>
      <c r="Q54" s="201">
        <f>COUNTIF(B54:L54,"&gt;=300")</f>
        <v>0</v>
      </c>
      <c r="R54" s="201">
        <f>COUNTIF(C54:M54,"&gt;=200")</f>
        <v>0</v>
      </c>
      <c r="S54" s="201">
        <f>COUNTIF(C54:M54,"&gt;=100")</f>
        <v>0</v>
      </c>
      <c r="W54" s="273"/>
      <c r="X54"/>
      <c r="Y54"/>
    </row>
    <row r="55" spans="1:25" s="20" customFormat="1" ht="15.75">
      <c r="A55" s="89" t="s">
        <v>113</v>
      </c>
      <c r="B55" s="262" t="s">
        <v>126</v>
      </c>
      <c r="C55" s="22">
        <v>13</v>
      </c>
      <c r="D55" s="22" t="s">
        <v>42</v>
      </c>
      <c r="E55" s="22" t="s">
        <v>42</v>
      </c>
      <c r="F55" s="22" t="s">
        <v>42</v>
      </c>
      <c r="G55" s="22" t="s">
        <v>42</v>
      </c>
      <c r="H55" s="22" t="s">
        <v>42</v>
      </c>
      <c r="I55" s="22" t="s">
        <v>42</v>
      </c>
      <c r="J55" s="22" t="s">
        <v>42</v>
      </c>
      <c r="K55" s="65" t="s">
        <v>42</v>
      </c>
      <c r="L55" s="22">
        <v>12</v>
      </c>
      <c r="M55" s="22" t="s">
        <v>421</v>
      </c>
      <c r="N55" s="14">
        <f>SUM(C55:M55)</f>
        <v>25</v>
      </c>
      <c r="O55" s="11">
        <f>COUNTIF(C55:M55,"&gt;0")</f>
        <v>2</v>
      </c>
      <c r="P55" s="195">
        <f>N55/O55</f>
        <v>12.5</v>
      </c>
      <c r="Q55" s="201">
        <f>COUNTIF(B55:L55,"&gt;=300")</f>
        <v>0</v>
      </c>
      <c r="R55" s="201">
        <f>COUNTIF(C55:M55,"&gt;=200")</f>
        <v>0</v>
      </c>
      <c r="S55" s="201">
        <f>COUNTIF(C55:M55,"&gt;=100")</f>
        <v>0</v>
      </c>
      <c r="W55" s="273"/>
      <c r="X55"/>
      <c r="Y55"/>
    </row>
    <row r="56" spans="1:25" s="20" customFormat="1" ht="15.75">
      <c r="A56" s="89" t="s">
        <v>114</v>
      </c>
      <c r="B56" s="435" t="s">
        <v>373</v>
      </c>
      <c r="C56" s="36" t="s">
        <v>42</v>
      </c>
      <c r="D56" s="36" t="s">
        <v>42</v>
      </c>
      <c r="E56" s="36" t="s">
        <v>42</v>
      </c>
      <c r="F56" s="36" t="s">
        <v>42</v>
      </c>
      <c r="G56" s="36" t="s">
        <v>42</v>
      </c>
      <c r="H56" s="36" t="s">
        <v>42</v>
      </c>
      <c r="I56" s="36" t="s">
        <v>42</v>
      </c>
      <c r="J56" s="36" t="s">
        <v>42</v>
      </c>
      <c r="K56" s="457" t="s">
        <v>42</v>
      </c>
      <c r="L56" s="281">
        <v>20</v>
      </c>
      <c r="M56" s="23">
        <v>5</v>
      </c>
      <c r="N56" s="14">
        <f>SUM(C56:M56)</f>
        <v>25</v>
      </c>
      <c r="O56" s="11">
        <f>COUNTIF(C56:M56,"&gt;0")</f>
        <v>2</v>
      </c>
      <c r="P56" s="198">
        <f>N56/O56</f>
        <v>12.5</v>
      </c>
      <c r="Q56" s="201">
        <f>COUNTIF(B56:L56,"&gt;=300")</f>
        <v>0</v>
      </c>
      <c r="R56" s="201">
        <f>COUNTIF(C56:M56,"&gt;=200")</f>
        <v>0</v>
      </c>
      <c r="S56" s="201">
        <f>COUNTIF(C56:M56,"&gt;=100")</f>
        <v>0</v>
      </c>
      <c r="W56" s="273"/>
      <c r="X56"/>
      <c r="Y56"/>
    </row>
    <row r="57" spans="1:25" s="20" customFormat="1" ht="15.75">
      <c r="A57" s="89" t="s">
        <v>115</v>
      </c>
      <c r="B57" s="435" t="s">
        <v>434</v>
      </c>
      <c r="C57" s="23" t="s">
        <v>42</v>
      </c>
      <c r="D57" s="23" t="s">
        <v>42</v>
      </c>
      <c r="E57" s="23" t="s">
        <v>42</v>
      </c>
      <c r="F57" s="23" t="s">
        <v>42</v>
      </c>
      <c r="G57" s="23" t="s">
        <v>42</v>
      </c>
      <c r="H57" s="23" t="s">
        <v>42</v>
      </c>
      <c r="I57" s="23" t="s">
        <v>42</v>
      </c>
      <c r="J57" s="23" t="s">
        <v>42</v>
      </c>
      <c r="K57" s="74" t="s">
        <v>42</v>
      </c>
      <c r="L57" s="36" t="s">
        <v>42</v>
      </c>
      <c r="M57" s="281">
        <v>24</v>
      </c>
      <c r="N57" s="400">
        <f>SUM(C57:M57)</f>
        <v>24</v>
      </c>
      <c r="O57" s="11">
        <v>1</v>
      </c>
      <c r="P57" s="198">
        <f>N57/O57</f>
        <v>24</v>
      </c>
      <c r="Q57" s="201">
        <f>COUNTIF(B57:L57,"&gt;=300")</f>
        <v>0</v>
      </c>
      <c r="R57" s="201">
        <f>COUNTIF(C57:M57,"&gt;=200")</f>
        <v>0</v>
      </c>
      <c r="S57" s="201">
        <f>COUNTIF(C57:M57,"&gt;=100")</f>
        <v>0</v>
      </c>
      <c r="W57" s="273"/>
      <c r="X57"/>
      <c r="Y57"/>
    </row>
    <row r="58" spans="1:25" s="20" customFormat="1" ht="15.75">
      <c r="A58" s="89" t="s">
        <v>116</v>
      </c>
      <c r="B58" s="262" t="s">
        <v>124</v>
      </c>
      <c r="C58" s="101">
        <v>23</v>
      </c>
      <c r="D58" s="22" t="s">
        <v>42</v>
      </c>
      <c r="E58" s="22" t="s">
        <v>42</v>
      </c>
      <c r="F58" s="22" t="s">
        <v>42</v>
      </c>
      <c r="G58" s="22" t="s">
        <v>42</v>
      </c>
      <c r="H58" s="22" t="s">
        <v>42</v>
      </c>
      <c r="I58" s="22" t="s">
        <v>42</v>
      </c>
      <c r="J58" s="22" t="s">
        <v>42</v>
      </c>
      <c r="K58" s="65" t="s">
        <v>42</v>
      </c>
      <c r="L58" s="22" t="s">
        <v>42</v>
      </c>
      <c r="M58" s="22" t="s">
        <v>421</v>
      </c>
      <c r="N58" s="14">
        <f>SUM(C58:M58)</f>
        <v>23</v>
      </c>
      <c r="O58" s="11">
        <f>COUNTIF(C58:M58,"&gt;0")</f>
        <v>1</v>
      </c>
      <c r="P58" s="195">
        <f>N58/O58</f>
        <v>23</v>
      </c>
      <c r="Q58" s="201">
        <f>COUNTIF(B58:L58,"&gt;=300")</f>
        <v>0</v>
      </c>
      <c r="R58" s="201">
        <f>COUNTIF(C58:M58,"&gt;=200")</f>
        <v>0</v>
      </c>
      <c r="S58" s="201">
        <f>COUNTIF(C58:M58,"&gt;=100")</f>
        <v>0</v>
      </c>
      <c r="W58" s="273"/>
      <c r="X58"/>
      <c r="Y58"/>
    </row>
    <row r="59" spans="1:19" s="20" customFormat="1" ht="15.75">
      <c r="A59" s="89" t="s">
        <v>117</v>
      </c>
      <c r="B59" s="8" t="s">
        <v>177</v>
      </c>
      <c r="C59" s="21" t="s">
        <v>42</v>
      </c>
      <c r="D59" s="21" t="s">
        <v>42</v>
      </c>
      <c r="E59" s="21" t="s">
        <v>42</v>
      </c>
      <c r="F59" s="21" t="s">
        <v>42</v>
      </c>
      <c r="G59" s="21" t="s">
        <v>42</v>
      </c>
      <c r="H59" s="98">
        <v>22</v>
      </c>
      <c r="I59" s="21" t="s">
        <v>42</v>
      </c>
      <c r="J59" s="21" t="s">
        <v>42</v>
      </c>
      <c r="K59" s="56" t="s">
        <v>42</v>
      </c>
      <c r="L59" s="21" t="s">
        <v>42</v>
      </c>
      <c r="M59" s="21" t="s">
        <v>421</v>
      </c>
      <c r="N59" s="14">
        <f>SUM(C59:M59)</f>
        <v>22</v>
      </c>
      <c r="O59" s="11">
        <f>COUNTIF(C59:M59,"&gt;0")</f>
        <v>1</v>
      </c>
      <c r="P59" s="195">
        <f>N59/O59</f>
        <v>22</v>
      </c>
      <c r="Q59" s="201">
        <f>COUNTIF(B59:L59,"&gt;=300")</f>
        <v>0</v>
      </c>
      <c r="R59" s="201">
        <f>COUNTIF(C59:M59,"&gt;=200")</f>
        <v>0</v>
      </c>
      <c r="S59" s="201">
        <f>COUNTIF(C59:M59,"&gt;=100")</f>
        <v>0</v>
      </c>
    </row>
    <row r="60" spans="1:19" s="20" customFormat="1" ht="15.75">
      <c r="A60" s="89" t="s">
        <v>118</v>
      </c>
      <c r="B60" s="8" t="s">
        <v>196</v>
      </c>
      <c r="C60" s="21" t="s">
        <v>42</v>
      </c>
      <c r="D60" s="21" t="s">
        <v>42</v>
      </c>
      <c r="E60" s="21" t="s">
        <v>42</v>
      </c>
      <c r="F60" s="21" t="s">
        <v>42</v>
      </c>
      <c r="G60" s="21" t="s">
        <v>42</v>
      </c>
      <c r="H60" s="21" t="s">
        <v>42</v>
      </c>
      <c r="I60" s="21" t="s">
        <v>42</v>
      </c>
      <c r="J60" s="98">
        <v>21</v>
      </c>
      <c r="K60" s="56" t="s">
        <v>42</v>
      </c>
      <c r="L60" s="21" t="s">
        <v>42</v>
      </c>
      <c r="M60" s="21" t="s">
        <v>421</v>
      </c>
      <c r="N60" s="14">
        <f>SUM(C60:M60)</f>
        <v>21</v>
      </c>
      <c r="O60" s="11">
        <f>COUNTIF(C60:M60,"&gt;0")</f>
        <v>1</v>
      </c>
      <c r="P60" s="195">
        <f>N60/O60</f>
        <v>21</v>
      </c>
      <c r="Q60" s="201">
        <f>COUNTIF(B60:L60,"&gt;=300")</f>
        <v>0</v>
      </c>
      <c r="R60" s="201">
        <f>COUNTIF(C60:M60,"&gt;=200")</f>
        <v>0</v>
      </c>
      <c r="S60" s="201">
        <f>COUNTIF(C60:M60,"&gt;=100")</f>
        <v>0</v>
      </c>
    </row>
    <row r="61" spans="1:19" s="20" customFormat="1" ht="15.75">
      <c r="A61" s="89" t="s">
        <v>119</v>
      </c>
      <c r="B61" s="262" t="s">
        <v>55</v>
      </c>
      <c r="C61" s="22" t="s">
        <v>42</v>
      </c>
      <c r="D61" s="22" t="s">
        <v>42</v>
      </c>
      <c r="E61" s="22" t="s">
        <v>42</v>
      </c>
      <c r="F61" s="101">
        <v>20</v>
      </c>
      <c r="G61" s="22" t="s">
        <v>42</v>
      </c>
      <c r="H61" s="22" t="s">
        <v>42</v>
      </c>
      <c r="I61" s="22" t="s">
        <v>42</v>
      </c>
      <c r="J61" s="22" t="s">
        <v>42</v>
      </c>
      <c r="K61" s="65" t="s">
        <v>42</v>
      </c>
      <c r="L61" s="22" t="s">
        <v>42</v>
      </c>
      <c r="M61" s="22" t="s">
        <v>421</v>
      </c>
      <c r="N61" s="14">
        <f>SUM(C61:M61)</f>
        <v>20</v>
      </c>
      <c r="O61" s="11">
        <f>COUNTIF(C61:M61,"&gt;0")</f>
        <v>1</v>
      </c>
      <c r="P61" s="195">
        <f>N61/O61</f>
        <v>20</v>
      </c>
      <c r="Q61" s="201">
        <f>COUNTIF(B61:L61,"&gt;=300")</f>
        <v>0</v>
      </c>
      <c r="R61" s="201">
        <f>COUNTIF(C61:M61,"&gt;=200")</f>
        <v>0</v>
      </c>
      <c r="S61" s="201">
        <f>COUNTIF(C61:M61,"&gt;=100")</f>
        <v>0</v>
      </c>
    </row>
    <row r="62" spans="1:19" s="20" customFormat="1" ht="15.75">
      <c r="A62" s="89" t="s">
        <v>129</v>
      </c>
      <c r="B62" s="262" t="s">
        <v>58</v>
      </c>
      <c r="C62" s="22">
        <v>7</v>
      </c>
      <c r="D62" s="22" t="s">
        <v>42</v>
      </c>
      <c r="E62" s="22">
        <v>4</v>
      </c>
      <c r="F62" s="101">
        <v>9</v>
      </c>
      <c r="G62" s="22" t="s">
        <v>42</v>
      </c>
      <c r="H62" s="22" t="s">
        <v>42</v>
      </c>
      <c r="I62" s="22" t="s">
        <v>42</v>
      </c>
      <c r="J62" s="22" t="s">
        <v>42</v>
      </c>
      <c r="K62" s="65" t="s">
        <v>42</v>
      </c>
      <c r="L62" s="22" t="s">
        <v>42</v>
      </c>
      <c r="M62" s="22" t="s">
        <v>421</v>
      </c>
      <c r="N62" s="14">
        <f>SUM(C62:M62)</f>
        <v>20</v>
      </c>
      <c r="O62" s="11">
        <f>COUNTIF(C62:M62,"&gt;0")</f>
        <v>3</v>
      </c>
      <c r="P62" s="195">
        <f>N62/O62</f>
        <v>6.666666666666667</v>
      </c>
      <c r="Q62" s="201">
        <f>COUNTIF(B62:L62,"&gt;=300")</f>
        <v>0</v>
      </c>
      <c r="R62" s="201">
        <f>COUNTIF(C62:M62,"&gt;=200")</f>
        <v>0</v>
      </c>
      <c r="S62" s="201">
        <f>COUNTIF(C62:M62,"&gt;=100")</f>
        <v>0</v>
      </c>
    </row>
    <row r="63" spans="1:19" s="20" customFormat="1" ht="15.75">
      <c r="A63" s="89" t="s">
        <v>130</v>
      </c>
      <c r="B63" s="8" t="s">
        <v>428</v>
      </c>
      <c r="C63" s="21" t="s">
        <v>42</v>
      </c>
      <c r="D63" s="21" t="s">
        <v>42</v>
      </c>
      <c r="E63" s="21" t="s">
        <v>42</v>
      </c>
      <c r="F63" s="21" t="s">
        <v>42</v>
      </c>
      <c r="G63" s="21" t="s">
        <v>42</v>
      </c>
      <c r="H63" s="21" t="s">
        <v>42</v>
      </c>
      <c r="I63" s="21" t="s">
        <v>42</v>
      </c>
      <c r="J63" s="21" t="s">
        <v>42</v>
      </c>
      <c r="K63" s="56" t="s">
        <v>42</v>
      </c>
      <c r="L63" s="21" t="s">
        <v>42</v>
      </c>
      <c r="M63" s="98">
        <v>20</v>
      </c>
      <c r="N63" s="14">
        <f>SUM(C63:M63)</f>
        <v>20</v>
      </c>
      <c r="O63" s="11">
        <f>COUNTIF(C63:M63,"&gt;0")</f>
        <v>1</v>
      </c>
      <c r="P63" s="195">
        <f>N63/O63</f>
        <v>20</v>
      </c>
      <c r="Q63" s="201">
        <f>COUNTIF(B63:L63,"&gt;=300")</f>
        <v>0</v>
      </c>
      <c r="R63" s="201">
        <f>COUNTIF(C63:M63,"&gt;=200")</f>
        <v>0</v>
      </c>
      <c r="S63" s="201">
        <f>COUNTIF(C63:M63,"&gt;=100")</f>
        <v>0</v>
      </c>
    </row>
    <row r="64" spans="1:19" s="20" customFormat="1" ht="15.75">
      <c r="A64" s="89" t="s">
        <v>131</v>
      </c>
      <c r="B64" s="262" t="s">
        <v>59</v>
      </c>
      <c r="C64" s="22" t="s">
        <v>42</v>
      </c>
      <c r="D64" s="22" t="s">
        <v>42</v>
      </c>
      <c r="E64" s="101">
        <v>11</v>
      </c>
      <c r="F64" s="22">
        <v>8</v>
      </c>
      <c r="G64" s="22" t="s">
        <v>42</v>
      </c>
      <c r="H64" s="22" t="s">
        <v>42</v>
      </c>
      <c r="I64" s="22" t="s">
        <v>42</v>
      </c>
      <c r="J64" s="22" t="s">
        <v>42</v>
      </c>
      <c r="K64" s="65" t="s">
        <v>42</v>
      </c>
      <c r="L64" s="22" t="s">
        <v>42</v>
      </c>
      <c r="M64" s="22" t="s">
        <v>421</v>
      </c>
      <c r="N64" s="14">
        <f>SUM(C64:M64)</f>
        <v>19</v>
      </c>
      <c r="O64" s="11">
        <f>COUNTIF(C64:M64,"&gt;0")</f>
        <v>2</v>
      </c>
      <c r="P64" s="195">
        <f>N64/O64</f>
        <v>9.5</v>
      </c>
      <c r="Q64" s="201">
        <f>COUNTIF(B64:L64,"&gt;=300")</f>
        <v>0</v>
      </c>
      <c r="R64" s="201">
        <f>COUNTIF(C64:M64,"&gt;=200")</f>
        <v>0</v>
      </c>
      <c r="S64" s="201">
        <f>COUNTIF(C64:M64,"&gt;=100")</f>
        <v>0</v>
      </c>
    </row>
    <row r="65" spans="1:19" s="20" customFormat="1" ht="15.75">
      <c r="A65" s="89" t="s">
        <v>132</v>
      </c>
      <c r="B65" s="262" t="s">
        <v>56</v>
      </c>
      <c r="C65" s="22" t="s">
        <v>42</v>
      </c>
      <c r="D65" s="22" t="s">
        <v>42</v>
      </c>
      <c r="E65" s="22" t="s">
        <v>42</v>
      </c>
      <c r="F65" s="101">
        <v>18</v>
      </c>
      <c r="G65" s="22" t="s">
        <v>42</v>
      </c>
      <c r="H65" s="22" t="s">
        <v>42</v>
      </c>
      <c r="I65" s="22" t="s">
        <v>42</v>
      </c>
      <c r="J65" s="22" t="s">
        <v>42</v>
      </c>
      <c r="K65" s="65" t="s">
        <v>42</v>
      </c>
      <c r="L65" s="22" t="s">
        <v>42</v>
      </c>
      <c r="M65" s="22" t="s">
        <v>421</v>
      </c>
      <c r="N65" s="14">
        <f>SUM(C65:M65)</f>
        <v>18</v>
      </c>
      <c r="O65" s="11">
        <f>COUNTIF(C65:M65,"&gt;0")</f>
        <v>1</v>
      </c>
      <c r="P65" s="195">
        <f>N65/O65</f>
        <v>18</v>
      </c>
      <c r="Q65" s="201">
        <f>COUNTIF(B65:L65,"&gt;=300")</f>
        <v>0</v>
      </c>
      <c r="R65" s="201">
        <f>COUNTIF(C65:M65,"&gt;=200")</f>
        <v>0</v>
      </c>
      <c r="S65" s="201">
        <f>COUNTIF(C65:M65,"&gt;=100")</f>
        <v>0</v>
      </c>
    </row>
    <row r="66" spans="1:19" s="20" customFormat="1" ht="15.75">
      <c r="A66" s="89" t="s">
        <v>133</v>
      </c>
      <c r="B66" s="8" t="s">
        <v>155</v>
      </c>
      <c r="C66" s="21" t="s">
        <v>42</v>
      </c>
      <c r="D66" s="21" t="s">
        <v>42</v>
      </c>
      <c r="E66" s="21" t="s">
        <v>42</v>
      </c>
      <c r="F66" s="21" t="s">
        <v>42</v>
      </c>
      <c r="G66" s="21" t="s">
        <v>42</v>
      </c>
      <c r="H66" s="21" t="s">
        <v>42</v>
      </c>
      <c r="I66" s="21">
        <v>18</v>
      </c>
      <c r="J66" s="21" t="s">
        <v>42</v>
      </c>
      <c r="K66" s="21" t="s">
        <v>42</v>
      </c>
      <c r="L66" s="21" t="s">
        <v>42</v>
      </c>
      <c r="M66" s="21" t="s">
        <v>421</v>
      </c>
      <c r="N66" s="14">
        <f>SUM(C66:M66)</f>
        <v>18</v>
      </c>
      <c r="O66" s="11">
        <f>COUNTIF(C66:M66,"&gt;0")</f>
        <v>1</v>
      </c>
      <c r="P66" s="195">
        <f>N66/O66</f>
        <v>18</v>
      </c>
      <c r="Q66" s="201">
        <f>COUNTIF(B66:L66,"&gt;=300")</f>
        <v>0</v>
      </c>
      <c r="R66" s="201">
        <f>COUNTIF(C66:M66,"&gt;=200")</f>
        <v>0</v>
      </c>
      <c r="S66" s="201">
        <f>COUNTIF(C66:M66,"&gt;=100")</f>
        <v>0</v>
      </c>
    </row>
    <row r="67" spans="1:19" s="20" customFormat="1" ht="15.75">
      <c r="A67" s="89" t="s">
        <v>134</v>
      </c>
      <c r="B67" s="8" t="s">
        <v>198</v>
      </c>
      <c r="C67" s="21" t="s">
        <v>42</v>
      </c>
      <c r="D67" s="21" t="s">
        <v>42</v>
      </c>
      <c r="E67" s="21" t="s">
        <v>42</v>
      </c>
      <c r="F67" s="21" t="s">
        <v>42</v>
      </c>
      <c r="G67" s="21" t="s">
        <v>42</v>
      </c>
      <c r="H67" s="21" t="s">
        <v>42</v>
      </c>
      <c r="I67" s="21" t="s">
        <v>42</v>
      </c>
      <c r="J67" s="21">
        <v>17</v>
      </c>
      <c r="K67" s="56" t="s">
        <v>42</v>
      </c>
      <c r="L67" s="21" t="s">
        <v>42</v>
      </c>
      <c r="M67" s="21" t="s">
        <v>421</v>
      </c>
      <c r="N67" s="14">
        <f>SUM(C67:M67)</f>
        <v>17</v>
      </c>
      <c r="O67" s="11">
        <f>COUNTIF(C67:M67,"&gt;0")</f>
        <v>1</v>
      </c>
      <c r="P67" s="195">
        <f>N67/O67</f>
        <v>17</v>
      </c>
      <c r="Q67" s="201">
        <f>COUNTIF(B67:L67,"&gt;=300")</f>
        <v>0</v>
      </c>
      <c r="R67" s="201">
        <f>COUNTIF(C67:M67,"&gt;=200")</f>
        <v>0</v>
      </c>
      <c r="S67" s="201">
        <f>COUNTIF(C67:M67,"&gt;=100")</f>
        <v>0</v>
      </c>
    </row>
    <row r="68" spans="1:19" s="20" customFormat="1" ht="15.75">
      <c r="A68" s="89" t="s">
        <v>135</v>
      </c>
      <c r="B68" s="8" t="s">
        <v>199</v>
      </c>
      <c r="C68" s="21" t="s">
        <v>42</v>
      </c>
      <c r="D68" s="21" t="s">
        <v>42</v>
      </c>
      <c r="E68" s="21" t="s">
        <v>42</v>
      </c>
      <c r="F68" s="21" t="s">
        <v>42</v>
      </c>
      <c r="G68" s="21" t="s">
        <v>42</v>
      </c>
      <c r="H68" s="21" t="s">
        <v>42</v>
      </c>
      <c r="I68" s="21" t="s">
        <v>42</v>
      </c>
      <c r="J68" s="21">
        <v>16</v>
      </c>
      <c r="K68" s="56" t="s">
        <v>42</v>
      </c>
      <c r="L68" s="21" t="s">
        <v>42</v>
      </c>
      <c r="M68" s="21" t="s">
        <v>421</v>
      </c>
      <c r="N68" s="14">
        <f>SUM(C68:M68)</f>
        <v>16</v>
      </c>
      <c r="O68" s="11">
        <f>COUNTIF(C68:M68,"&gt;0")</f>
        <v>1</v>
      </c>
      <c r="P68" s="195">
        <f>N68/O68</f>
        <v>16</v>
      </c>
      <c r="Q68" s="201">
        <f>COUNTIF(B68:L68,"&gt;=300")</f>
        <v>0</v>
      </c>
      <c r="R68" s="201">
        <f>COUNTIF(C68:M68,"&gt;=200")</f>
        <v>0</v>
      </c>
      <c r="S68" s="201">
        <f>COUNTIF(C68:M68,"&gt;=100")</f>
        <v>0</v>
      </c>
    </row>
    <row r="69" spans="1:19" s="20" customFormat="1" ht="15.75">
      <c r="A69" s="89" t="s">
        <v>136</v>
      </c>
      <c r="B69" s="262" t="s">
        <v>125</v>
      </c>
      <c r="C69" s="22">
        <v>16</v>
      </c>
      <c r="D69" s="22" t="s">
        <v>42</v>
      </c>
      <c r="E69" s="22" t="s">
        <v>42</v>
      </c>
      <c r="F69" s="22" t="s">
        <v>42</v>
      </c>
      <c r="G69" s="22" t="s">
        <v>42</v>
      </c>
      <c r="H69" s="22" t="s">
        <v>42</v>
      </c>
      <c r="I69" s="22" t="s">
        <v>42</v>
      </c>
      <c r="J69" s="22" t="s">
        <v>42</v>
      </c>
      <c r="K69" s="65" t="s">
        <v>42</v>
      </c>
      <c r="L69" s="22" t="s">
        <v>42</v>
      </c>
      <c r="M69" s="22" t="s">
        <v>421</v>
      </c>
      <c r="N69" s="14">
        <f>SUM(C69:M69)</f>
        <v>16</v>
      </c>
      <c r="O69" s="11">
        <f>COUNTIF(C69:M69,"&gt;0")</f>
        <v>1</v>
      </c>
      <c r="P69" s="195">
        <f>N69/O69</f>
        <v>16</v>
      </c>
      <c r="Q69" s="201">
        <f>COUNTIF(B69:L69,"&gt;=300")</f>
        <v>0</v>
      </c>
      <c r="R69" s="201">
        <f>COUNTIF(C69:M69,"&gt;=200")</f>
        <v>0</v>
      </c>
      <c r="S69" s="201">
        <f>COUNTIF(C69:M69,"&gt;=100")</f>
        <v>0</v>
      </c>
    </row>
    <row r="70" spans="1:19" s="20" customFormat="1" ht="15.75">
      <c r="A70" s="89" t="s">
        <v>144</v>
      </c>
      <c r="B70" s="8" t="s">
        <v>159</v>
      </c>
      <c r="C70" s="21" t="s">
        <v>42</v>
      </c>
      <c r="D70" s="21" t="s">
        <v>42</v>
      </c>
      <c r="E70" s="21" t="s">
        <v>42</v>
      </c>
      <c r="F70" s="21" t="s">
        <v>42</v>
      </c>
      <c r="G70" s="21" t="s">
        <v>42</v>
      </c>
      <c r="H70" s="21" t="s">
        <v>42</v>
      </c>
      <c r="I70" s="21">
        <v>15</v>
      </c>
      <c r="J70" s="21" t="s">
        <v>42</v>
      </c>
      <c r="K70" s="56" t="s">
        <v>42</v>
      </c>
      <c r="L70" s="21" t="s">
        <v>42</v>
      </c>
      <c r="M70" s="21" t="s">
        <v>421</v>
      </c>
      <c r="N70" s="14">
        <f>SUM(C70:M70)</f>
        <v>15</v>
      </c>
      <c r="O70" s="11">
        <f>COUNTIF(C70:M70,"&gt;0")</f>
        <v>1</v>
      </c>
      <c r="P70" s="195">
        <f>N70/O70</f>
        <v>15</v>
      </c>
      <c r="Q70" s="201">
        <f>COUNTIF(B70:L70,"&gt;=300")</f>
        <v>0</v>
      </c>
      <c r="R70" s="201">
        <f>COUNTIF(C70:M70,"&gt;=200")</f>
        <v>0</v>
      </c>
      <c r="S70" s="201">
        <f>COUNTIF(C70:M70,"&gt;=100")</f>
        <v>0</v>
      </c>
    </row>
    <row r="71" spans="1:19" s="20" customFormat="1" ht="16.5" thickBot="1">
      <c r="A71" s="89" t="s">
        <v>164</v>
      </c>
      <c r="B71" s="8" t="s">
        <v>424</v>
      </c>
      <c r="C71" s="21" t="s">
        <v>42</v>
      </c>
      <c r="D71" s="21" t="s">
        <v>42</v>
      </c>
      <c r="E71" s="21" t="s">
        <v>42</v>
      </c>
      <c r="F71" s="21" t="s">
        <v>42</v>
      </c>
      <c r="G71" s="21" t="s">
        <v>42</v>
      </c>
      <c r="H71" s="21" t="s">
        <v>42</v>
      </c>
      <c r="I71" s="21" t="s">
        <v>42</v>
      </c>
      <c r="J71" s="21" t="s">
        <v>42</v>
      </c>
      <c r="K71" s="304" t="s">
        <v>42</v>
      </c>
      <c r="L71" s="21" t="s">
        <v>42</v>
      </c>
      <c r="M71" s="98">
        <v>15</v>
      </c>
      <c r="N71" s="14">
        <f>SUM(C71:M71)</f>
        <v>15</v>
      </c>
      <c r="O71" s="11">
        <f>COUNTIF(C71:M71,"&gt;0")</f>
        <v>1</v>
      </c>
      <c r="P71" s="195">
        <f>N71/O71</f>
        <v>15</v>
      </c>
      <c r="Q71" s="201">
        <f>COUNTIF(B71:L71,"&gt;=300")</f>
        <v>0</v>
      </c>
      <c r="R71" s="201">
        <f>COUNTIF(C71:M71,"&gt;=200")</f>
        <v>0</v>
      </c>
      <c r="S71" s="201">
        <f>COUNTIF(C71:M71,"&gt;=100")</f>
        <v>0</v>
      </c>
    </row>
    <row r="72" spans="1:19" s="20" customFormat="1" ht="16.5" thickBot="1">
      <c r="A72" s="89" t="s">
        <v>165</v>
      </c>
      <c r="B72" s="262" t="s">
        <v>127</v>
      </c>
      <c r="C72" s="22">
        <v>12</v>
      </c>
      <c r="D72" s="22" t="s">
        <v>42</v>
      </c>
      <c r="E72" s="22" t="s">
        <v>42</v>
      </c>
      <c r="F72" s="22" t="s">
        <v>42</v>
      </c>
      <c r="G72" s="22" t="s">
        <v>42</v>
      </c>
      <c r="H72" s="22" t="s">
        <v>42</v>
      </c>
      <c r="I72" s="22" t="s">
        <v>42</v>
      </c>
      <c r="J72" s="65" t="s">
        <v>42</v>
      </c>
      <c r="K72" s="242" t="s">
        <v>42</v>
      </c>
      <c r="L72" s="22" t="s">
        <v>42</v>
      </c>
      <c r="M72" s="22" t="s">
        <v>421</v>
      </c>
      <c r="N72" s="14">
        <f>SUM(C72:M72)</f>
        <v>12</v>
      </c>
      <c r="O72" s="11">
        <f>COUNTIF(C72:M72,"&gt;0")</f>
        <v>1</v>
      </c>
      <c r="P72" s="195">
        <f>N72/O72</f>
        <v>12</v>
      </c>
      <c r="Q72" s="201">
        <f>COUNTIF(B72:L72,"&gt;=300")</f>
        <v>0</v>
      </c>
      <c r="R72" s="201">
        <f>COUNTIF(C72:M72,"&gt;=200")</f>
        <v>0</v>
      </c>
      <c r="S72" s="201">
        <f>COUNTIF(C72:M72,"&gt;=100")</f>
        <v>0</v>
      </c>
    </row>
    <row r="73" spans="1:19" s="20" customFormat="1" ht="15.75">
      <c r="A73" s="89" t="s">
        <v>166</v>
      </c>
      <c r="B73" s="8" t="s">
        <v>200</v>
      </c>
      <c r="C73" s="21" t="s">
        <v>42</v>
      </c>
      <c r="D73" s="21" t="s">
        <v>42</v>
      </c>
      <c r="E73" s="21" t="s">
        <v>42</v>
      </c>
      <c r="F73" s="21" t="s">
        <v>42</v>
      </c>
      <c r="G73" s="21" t="s">
        <v>42</v>
      </c>
      <c r="H73" s="21" t="s">
        <v>42</v>
      </c>
      <c r="I73" s="21" t="s">
        <v>42</v>
      </c>
      <c r="J73" s="21">
        <v>12</v>
      </c>
      <c r="K73" s="67" t="s">
        <v>42</v>
      </c>
      <c r="L73" s="21" t="s">
        <v>42</v>
      </c>
      <c r="M73" s="21" t="s">
        <v>421</v>
      </c>
      <c r="N73" s="14">
        <f>SUM(C73:M73)</f>
        <v>12</v>
      </c>
      <c r="O73" s="11">
        <f>COUNTIF(C73:M73,"&gt;0")</f>
        <v>1</v>
      </c>
      <c r="P73" s="195">
        <f>N73/O73</f>
        <v>12</v>
      </c>
      <c r="Q73" s="201">
        <f>COUNTIF(B73:L73,"&gt;=300")</f>
        <v>0</v>
      </c>
      <c r="R73" s="201">
        <f>COUNTIF(C73:M73,"&gt;=200")</f>
        <v>0</v>
      </c>
      <c r="S73" s="201">
        <f>COUNTIF(C73:M73,"&gt;=100")</f>
        <v>0</v>
      </c>
    </row>
    <row r="74" spans="1:19" s="20" customFormat="1" ht="15.75">
      <c r="A74" s="89" t="s">
        <v>167</v>
      </c>
      <c r="B74" s="262" t="s">
        <v>57</v>
      </c>
      <c r="C74" s="22" t="s">
        <v>42</v>
      </c>
      <c r="D74" s="22" t="s">
        <v>42</v>
      </c>
      <c r="E74" s="22" t="s">
        <v>42</v>
      </c>
      <c r="F74" s="22">
        <v>11</v>
      </c>
      <c r="G74" s="22" t="s">
        <v>42</v>
      </c>
      <c r="H74" s="22" t="s">
        <v>42</v>
      </c>
      <c r="I74" s="22" t="s">
        <v>42</v>
      </c>
      <c r="J74" s="22" t="s">
        <v>42</v>
      </c>
      <c r="K74" s="65" t="s">
        <v>42</v>
      </c>
      <c r="L74" s="22" t="s">
        <v>42</v>
      </c>
      <c r="M74" s="22" t="s">
        <v>421</v>
      </c>
      <c r="N74" s="14">
        <f>SUM(C74:M74)</f>
        <v>11</v>
      </c>
      <c r="O74" s="11">
        <f>COUNTIF(C74:M74,"&gt;0")</f>
        <v>1</v>
      </c>
      <c r="P74" s="195">
        <f>N74/O74</f>
        <v>11</v>
      </c>
      <c r="Q74" s="201">
        <f>COUNTIF(B74:L74,"&gt;=300")</f>
        <v>0</v>
      </c>
      <c r="R74" s="201">
        <f>COUNTIF(C74:M74,"&gt;=200")</f>
        <v>0</v>
      </c>
      <c r="S74" s="201">
        <f>COUNTIF(C74:M74,"&gt;=100")</f>
        <v>0</v>
      </c>
    </row>
    <row r="75" spans="1:19" s="20" customFormat="1" ht="15.75">
      <c r="A75" s="89" t="s">
        <v>168</v>
      </c>
      <c r="B75" s="8" t="s">
        <v>35</v>
      </c>
      <c r="C75" s="21" t="s">
        <v>42</v>
      </c>
      <c r="D75" s="21" t="s">
        <v>42</v>
      </c>
      <c r="E75" s="21" t="s">
        <v>42</v>
      </c>
      <c r="F75" s="21" t="s">
        <v>42</v>
      </c>
      <c r="G75" s="21">
        <v>10</v>
      </c>
      <c r="H75" s="21" t="s">
        <v>42</v>
      </c>
      <c r="I75" s="21" t="s">
        <v>42</v>
      </c>
      <c r="J75" s="21" t="s">
        <v>42</v>
      </c>
      <c r="K75" s="56" t="s">
        <v>42</v>
      </c>
      <c r="L75" s="21" t="s">
        <v>42</v>
      </c>
      <c r="M75" s="21" t="s">
        <v>421</v>
      </c>
      <c r="N75" s="14">
        <f>SUM(C75:M75)</f>
        <v>10</v>
      </c>
      <c r="O75" s="11">
        <f>COUNTIF(C75:M75,"&gt;0")</f>
        <v>1</v>
      </c>
      <c r="P75" s="195">
        <f>N75/O75</f>
        <v>10</v>
      </c>
      <c r="Q75" s="201">
        <f>COUNTIF(B75:L75,"&gt;=300")</f>
        <v>0</v>
      </c>
      <c r="R75" s="201">
        <f>COUNTIF(C75:M75,"&gt;=200")</f>
        <v>0</v>
      </c>
      <c r="S75" s="201">
        <f>COUNTIF(C75:M75,"&gt;=100")</f>
        <v>0</v>
      </c>
    </row>
    <row r="76" spans="1:19" s="20" customFormat="1" ht="15.75">
      <c r="A76" s="89" t="s">
        <v>169</v>
      </c>
      <c r="B76" s="262" t="s">
        <v>102</v>
      </c>
      <c r="C76" s="22" t="s">
        <v>42</v>
      </c>
      <c r="D76" s="22">
        <v>10</v>
      </c>
      <c r="E76" s="22" t="s">
        <v>42</v>
      </c>
      <c r="F76" s="22" t="s">
        <v>42</v>
      </c>
      <c r="G76" s="22" t="s">
        <v>42</v>
      </c>
      <c r="H76" s="22" t="s">
        <v>42</v>
      </c>
      <c r="I76" s="22" t="s">
        <v>42</v>
      </c>
      <c r="J76" s="22" t="s">
        <v>42</v>
      </c>
      <c r="K76" s="65" t="s">
        <v>42</v>
      </c>
      <c r="L76" s="22" t="s">
        <v>42</v>
      </c>
      <c r="M76" s="22" t="s">
        <v>421</v>
      </c>
      <c r="N76" s="14">
        <f>SUM(C76:M76)</f>
        <v>10</v>
      </c>
      <c r="O76" s="11">
        <f>COUNTIF(C76:M76,"&gt;0")</f>
        <v>1</v>
      </c>
      <c r="P76" s="195">
        <f>N76/O76</f>
        <v>10</v>
      </c>
      <c r="Q76" s="201">
        <f>COUNTIF(B76:L76,"&gt;=300")</f>
        <v>0</v>
      </c>
      <c r="R76" s="201">
        <f>COUNTIF(C76:M76,"&gt;=200")</f>
        <v>0</v>
      </c>
      <c r="S76" s="201">
        <f>COUNTIF(C76:M76,"&gt;=100")</f>
        <v>0</v>
      </c>
    </row>
    <row r="77" spans="1:19" s="20" customFormat="1" ht="15.75">
      <c r="A77" s="89" t="s">
        <v>170</v>
      </c>
      <c r="B77" s="262" t="s">
        <v>103</v>
      </c>
      <c r="C77" s="22" t="s">
        <v>42</v>
      </c>
      <c r="D77" s="22">
        <v>10</v>
      </c>
      <c r="E77" s="22" t="s">
        <v>42</v>
      </c>
      <c r="F77" s="22" t="s">
        <v>42</v>
      </c>
      <c r="G77" s="22" t="s">
        <v>42</v>
      </c>
      <c r="H77" s="22" t="s">
        <v>42</v>
      </c>
      <c r="I77" s="22" t="s">
        <v>42</v>
      </c>
      <c r="J77" s="22" t="s">
        <v>42</v>
      </c>
      <c r="K77" s="65" t="s">
        <v>42</v>
      </c>
      <c r="L77" s="22" t="s">
        <v>42</v>
      </c>
      <c r="M77" s="22" t="s">
        <v>421</v>
      </c>
      <c r="N77" s="14">
        <f>SUM(C77:M77)</f>
        <v>10</v>
      </c>
      <c r="O77" s="11">
        <f>COUNTIF(C77:M77,"&gt;0")</f>
        <v>1</v>
      </c>
      <c r="P77" s="195">
        <f>N77/O77</f>
        <v>10</v>
      </c>
      <c r="Q77" s="201">
        <f>COUNTIF(B77:L77,"&gt;=300")</f>
        <v>0</v>
      </c>
      <c r="R77" s="201">
        <f>COUNTIF(C77:M77,"&gt;=200")</f>
        <v>0</v>
      </c>
      <c r="S77" s="201">
        <f>COUNTIF(C77:M77,"&gt;=100")</f>
        <v>0</v>
      </c>
    </row>
    <row r="78" spans="1:19" s="20" customFormat="1" ht="15.75">
      <c r="A78" s="89" t="s">
        <v>171</v>
      </c>
      <c r="B78" s="8" t="s">
        <v>442</v>
      </c>
      <c r="C78" s="21" t="s">
        <v>42</v>
      </c>
      <c r="D78" s="21" t="s">
        <v>42</v>
      </c>
      <c r="E78" s="21" t="s">
        <v>42</v>
      </c>
      <c r="F78" s="21" t="s">
        <v>42</v>
      </c>
      <c r="G78" s="21" t="s">
        <v>42</v>
      </c>
      <c r="H78" s="21" t="s">
        <v>42</v>
      </c>
      <c r="I78" s="21" t="s">
        <v>42</v>
      </c>
      <c r="J78" s="21" t="s">
        <v>42</v>
      </c>
      <c r="K78" s="175" t="s">
        <v>42</v>
      </c>
      <c r="L78" s="21" t="s">
        <v>42</v>
      </c>
      <c r="M78" s="21">
        <v>10</v>
      </c>
      <c r="N78" s="14">
        <f>SUM(C78:M78)</f>
        <v>10</v>
      </c>
      <c r="O78" s="11">
        <v>1</v>
      </c>
      <c r="P78" s="195">
        <f>N78/O78</f>
        <v>10</v>
      </c>
      <c r="Q78" s="201">
        <f>COUNTIF(B78:L78,"&gt;=300")</f>
        <v>0</v>
      </c>
      <c r="R78" s="201">
        <f>COUNTIF(C78:M78,"&gt;=200")</f>
        <v>0</v>
      </c>
      <c r="S78" s="201">
        <f>COUNTIF(C78:M78,"&gt;=100")</f>
        <v>0</v>
      </c>
    </row>
    <row r="79" spans="1:19" s="20" customFormat="1" ht="15.75">
      <c r="A79" s="89" t="s">
        <v>172</v>
      </c>
      <c r="B79" s="317" t="s">
        <v>60</v>
      </c>
      <c r="C79" s="22" t="s">
        <v>42</v>
      </c>
      <c r="D79" s="22" t="s">
        <v>42</v>
      </c>
      <c r="E79" s="22" t="s">
        <v>42</v>
      </c>
      <c r="F79" s="22">
        <v>9</v>
      </c>
      <c r="G79" s="22" t="s">
        <v>42</v>
      </c>
      <c r="H79" s="22" t="s">
        <v>42</v>
      </c>
      <c r="I79" s="22" t="s">
        <v>42</v>
      </c>
      <c r="J79" s="22" t="s">
        <v>42</v>
      </c>
      <c r="K79" s="65" t="s">
        <v>42</v>
      </c>
      <c r="L79" s="22" t="s">
        <v>42</v>
      </c>
      <c r="M79" s="22" t="s">
        <v>421</v>
      </c>
      <c r="N79" s="14">
        <f>SUM(C79:M79)</f>
        <v>9</v>
      </c>
      <c r="O79" s="11">
        <f>COUNTIF(C79:M79,"&gt;0")</f>
        <v>1</v>
      </c>
      <c r="P79" s="195">
        <f>N79/O79</f>
        <v>9</v>
      </c>
      <c r="Q79" s="201">
        <f>COUNTIF(B79:L79,"&gt;=300")</f>
        <v>0</v>
      </c>
      <c r="R79" s="201">
        <f>COUNTIF(C79:M79,"&gt;=200")</f>
        <v>0</v>
      </c>
      <c r="S79" s="201">
        <f>COUNTIF(C79:M79,"&gt;=100")</f>
        <v>0</v>
      </c>
    </row>
    <row r="80" spans="1:19" s="20" customFormat="1" ht="15.75">
      <c r="A80" s="89" t="s">
        <v>173</v>
      </c>
      <c r="B80" s="262" t="s">
        <v>361</v>
      </c>
      <c r="C80" s="22" t="s">
        <v>42</v>
      </c>
      <c r="D80" s="22" t="s">
        <v>42</v>
      </c>
      <c r="E80" s="22" t="s">
        <v>42</v>
      </c>
      <c r="F80" s="22" t="s">
        <v>42</v>
      </c>
      <c r="G80" s="22" t="s">
        <v>42</v>
      </c>
      <c r="H80" s="22" t="s">
        <v>42</v>
      </c>
      <c r="I80" s="22" t="s">
        <v>42</v>
      </c>
      <c r="J80" s="22" t="s">
        <v>42</v>
      </c>
      <c r="K80" s="65" t="s">
        <v>42</v>
      </c>
      <c r="L80" s="98">
        <v>9</v>
      </c>
      <c r="M80" s="98" t="s">
        <v>421</v>
      </c>
      <c r="N80" s="14">
        <f>SUM(C80:M80)</f>
        <v>9</v>
      </c>
      <c r="O80" s="11">
        <f>COUNTIF(C80:M80,"&gt;0")</f>
        <v>1</v>
      </c>
      <c r="P80" s="195">
        <f>N80/O80</f>
        <v>9</v>
      </c>
      <c r="Q80" s="201">
        <f>COUNTIF(B80:L80,"&gt;=300")</f>
        <v>0</v>
      </c>
      <c r="R80" s="201">
        <f>COUNTIF(C80:M80,"&gt;=200")</f>
        <v>0</v>
      </c>
      <c r="S80" s="201">
        <f>COUNTIF(C80:M80,"&gt;=100")</f>
        <v>0</v>
      </c>
    </row>
    <row r="81" spans="1:19" s="20" customFormat="1" ht="15.75">
      <c r="A81" s="89" t="s">
        <v>174</v>
      </c>
      <c r="B81" s="262" t="s">
        <v>63</v>
      </c>
      <c r="C81" s="22">
        <v>8</v>
      </c>
      <c r="D81" s="22">
        <v>0</v>
      </c>
      <c r="E81" s="22" t="s">
        <v>42</v>
      </c>
      <c r="F81" s="22">
        <v>0</v>
      </c>
      <c r="G81" s="22" t="s">
        <v>42</v>
      </c>
      <c r="H81" s="22" t="s">
        <v>42</v>
      </c>
      <c r="I81" s="22" t="s">
        <v>42</v>
      </c>
      <c r="J81" s="22" t="s">
        <v>42</v>
      </c>
      <c r="K81" s="65" t="s">
        <v>42</v>
      </c>
      <c r="L81" s="22" t="s">
        <v>42</v>
      </c>
      <c r="M81" s="22" t="s">
        <v>421</v>
      </c>
      <c r="N81" s="14">
        <f>SUM(C81:M81)</f>
        <v>8</v>
      </c>
      <c r="O81" s="11">
        <f>COUNTIF(C81:M81,"&gt;0")</f>
        <v>1</v>
      </c>
      <c r="P81" s="195">
        <f>N81/O81</f>
        <v>8</v>
      </c>
      <c r="Q81" s="201">
        <f>COUNTIF(B81:L81,"&gt;=300")</f>
        <v>0</v>
      </c>
      <c r="R81" s="201">
        <f>COUNTIF(C81:M81,"&gt;=200")</f>
        <v>0</v>
      </c>
      <c r="S81" s="201">
        <f>COUNTIF(C81:M81,"&gt;=100")</f>
        <v>0</v>
      </c>
    </row>
    <row r="82" spans="1:19" s="20" customFormat="1" ht="15.75">
      <c r="A82" s="89" t="s">
        <v>175</v>
      </c>
      <c r="B82" s="262" t="s">
        <v>93</v>
      </c>
      <c r="C82" s="22" t="s">
        <v>42</v>
      </c>
      <c r="D82" s="22" t="s">
        <v>42</v>
      </c>
      <c r="E82" s="22">
        <v>8</v>
      </c>
      <c r="F82" s="22" t="s">
        <v>42</v>
      </c>
      <c r="G82" s="22" t="s">
        <v>42</v>
      </c>
      <c r="H82" s="22" t="s">
        <v>42</v>
      </c>
      <c r="I82" s="22" t="s">
        <v>42</v>
      </c>
      <c r="J82" s="22" t="s">
        <v>42</v>
      </c>
      <c r="K82" s="65" t="s">
        <v>42</v>
      </c>
      <c r="L82" s="22" t="s">
        <v>42</v>
      </c>
      <c r="M82" s="22" t="s">
        <v>421</v>
      </c>
      <c r="N82" s="14">
        <f>SUM(C82:M82)</f>
        <v>8</v>
      </c>
      <c r="O82" s="11">
        <f>COUNTIF(C82:M82,"&gt;0")</f>
        <v>1</v>
      </c>
      <c r="P82" s="195">
        <f>N82/O82</f>
        <v>8</v>
      </c>
      <c r="Q82" s="201">
        <f>COUNTIF(B82:L82,"&gt;=300")</f>
        <v>0</v>
      </c>
      <c r="R82" s="201">
        <f>COUNTIF(C82:M82,"&gt;=200")</f>
        <v>0</v>
      </c>
      <c r="S82" s="201">
        <f>COUNTIF(C82:M82,"&gt;=100")</f>
        <v>0</v>
      </c>
    </row>
    <row r="83" spans="1:19" s="20" customFormat="1" ht="15.75">
      <c r="A83" s="89" t="s">
        <v>183</v>
      </c>
      <c r="B83" s="262" t="s">
        <v>325</v>
      </c>
      <c r="C83" s="22" t="s">
        <v>42</v>
      </c>
      <c r="D83" s="22" t="s">
        <v>42</v>
      </c>
      <c r="E83" s="22" t="s">
        <v>42</v>
      </c>
      <c r="F83" s="22" t="s">
        <v>42</v>
      </c>
      <c r="G83" s="22" t="s">
        <v>42</v>
      </c>
      <c r="H83" s="22" t="s">
        <v>42</v>
      </c>
      <c r="I83" s="22" t="s">
        <v>42</v>
      </c>
      <c r="J83" s="22" t="s">
        <v>42</v>
      </c>
      <c r="K83" s="65">
        <v>8</v>
      </c>
      <c r="L83" s="22" t="s">
        <v>42</v>
      </c>
      <c r="M83" s="22" t="s">
        <v>421</v>
      </c>
      <c r="N83" s="14">
        <f>SUM(C83:M83)</f>
        <v>8</v>
      </c>
      <c r="O83" s="11">
        <f>COUNTIF(C83:M83,"&gt;0")</f>
        <v>1</v>
      </c>
      <c r="P83" s="195">
        <f>N83/O83</f>
        <v>8</v>
      </c>
      <c r="Q83" s="201">
        <f>COUNTIF(B83:L83,"&gt;=300")</f>
        <v>0</v>
      </c>
      <c r="R83" s="201">
        <f>COUNTIF(C83:M83,"&gt;=200")</f>
        <v>0</v>
      </c>
      <c r="S83" s="201">
        <f>COUNTIF(C83:M83,"&gt;=100")</f>
        <v>0</v>
      </c>
    </row>
    <row r="84" spans="1:19" s="20" customFormat="1" ht="15.75">
      <c r="A84" s="89" t="s">
        <v>184</v>
      </c>
      <c r="B84" s="435" t="s">
        <v>128</v>
      </c>
      <c r="C84" s="23">
        <v>7</v>
      </c>
      <c r="D84" s="23" t="s">
        <v>42</v>
      </c>
      <c r="E84" s="23" t="s">
        <v>42</v>
      </c>
      <c r="F84" s="23" t="s">
        <v>42</v>
      </c>
      <c r="G84" s="23" t="s">
        <v>42</v>
      </c>
      <c r="H84" s="23" t="s">
        <v>42</v>
      </c>
      <c r="I84" s="23" t="s">
        <v>42</v>
      </c>
      <c r="J84" s="23" t="s">
        <v>42</v>
      </c>
      <c r="K84" s="74" t="s">
        <v>42</v>
      </c>
      <c r="L84" s="23" t="s">
        <v>42</v>
      </c>
      <c r="M84" s="23" t="s">
        <v>421</v>
      </c>
      <c r="N84" s="14">
        <f>SUM(C84:M84)</f>
        <v>7</v>
      </c>
      <c r="O84" s="11">
        <f>COUNTIF(C84:M84,"&gt;0")</f>
        <v>1</v>
      </c>
      <c r="P84" s="198">
        <f>N84/O84</f>
        <v>7</v>
      </c>
      <c r="Q84" s="201">
        <f>COUNTIF(B84:L84,"&gt;=300")</f>
        <v>0</v>
      </c>
      <c r="R84" s="201">
        <f>COUNTIF(C84:M84,"&gt;=200")</f>
        <v>0</v>
      </c>
      <c r="S84" s="201">
        <f>COUNTIF(C84:M84,"&gt;=100")</f>
        <v>0</v>
      </c>
    </row>
    <row r="85" spans="1:19" s="20" customFormat="1" ht="15.75">
      <c r="A85" s="89" t="s">
        <v>185</v>
      </c>
      <c r="B85" s="8" t="s">
        <v>201</v>
      </c>
      <c r="C85" s="21" t="s">
        <v>42</v>
      </c>
      <c r="D85" s="21" t="s">
        <v>42</v>
      </c>
      <c r="E85" s="21" t="s">
        <v>42</v>
      </c>
      <c r="F85" s="21" t="s">
        <v>42</v>
      </c>
      <c r="G85" s="21" t="s">
        <v>42</v>
      </c>
      <c r="H85" s="21" t="s">
        <v>42</v>
      </c>
      <c r="I85" s="21" t="s">
        <v>42</v>
      </c>
      <c r="J85" s="21">
        <v>7</v>
      </c>
      <c r="K85" s="56" t="s">
        <v>42</v>
      </c>
      <c r="L85" s="21" t="s">
        <v>42</v>
      </c>
      <c r="M85" s="21" t="s">
        <v>421</v>
      </c>
      <c r="N85" s="14">
        <f>SUM(C85:M85)</f>
        <v>7</v>
      </c>
      <c r="O85" s="11">
        <f>COUNTIF(C85:M85,"&gt;0")</f>
        <v>1</v>
      </c>
      <c r="P85" s="195">
        <f>N85/O85</f>
        <v>7</v>
      </c>
      <c r="Q85" s="201">
        <f>COUNTIF(B85:L85,"&gt;=300")</f>
        <v>0</v>
      </c>
      <c r="R85" s="201">
        <f>COUNTIF(C85:M85,"&gt;=200")</f>
        <v>0</v>
      </c>
      <c r="S85" s="201">
        <f>COUNTIF(C85:M85,"&gt;=100")</f>
        <v>0</v>
      </c>
    </row>
    <row r="86" spans="1:19" s="20" customFormat="1" ht="16.5" thickBot="1">
      <c r="A86" s="89" t="s">
        <v>186</v>
      </c>
      <c r="B86" s="8" t="s">
        <v>160</v>
      </c>
      <c r="C86" s="21" t="s">
        <v>42</v>
      </c>
      <c r="D86" s="21" t="s">
        <v>42</v>
      </c>
      <c r="E86" s="21" t="s">
        <v>42</v>
      </c>
      <c r="F86" s="21" t="s">
        <v>42</v>
      </c>
      <c r="G86" s="21" t="s">
        <v>42</v>
      </c>
      <c r="H86" s="21" t="s">
        <v>42</v>
      </c>
      <c r="I86" s="21">
        <v>6</v>
      </c>
      <c r="J86" s="21" t="s">
        <v>42</v>
      </c>
      <c r="K86" s="174" t="s">
        <v>42</v>
      </c>
      <c r="L86" s="21" t="s">
        <v>42</v>
      </c>
      <c r="M86" s="21" t="s">
        <v>421</v>
      </c>
      <c r="N86" s="14">
        <f>SUM(C86:M86)</f>
        <v>6</v>
      </c>
      <c r="O86" s="11">
        <f>COUNTIF(C86:M86,"&gt;0")</f>
        <v>1</v>
      </c>
      <c r="P86" s="195">
        <f>N86/O86</f>
        <v>6</v>
      </c>
      <c r="Q86" s="201">
        <f>COUNTIF(B86:L86,"&gt;=300")</f>
        <v>0</v>
      </c>
      <c r="R86" s="201">
        <f>COUNTIF(C86:M86,"&gt;=200")</f>
        <v>0</v>
      </c>
      <c r="S86" s="201">
        <f>COUNTIF(C86:M86,"&gt;=100")</f>
        <v>0</v>
      </c>
    </row>
    <row r="87" spans="1:19" s="20" customFormat="1" ht="16.5" thickBot="1">
      <c r="A87" s="89" t="s">
        <v>187</v>
      </c>
      <c r="B87" s="262" t="s">
        <v>62</v>
      </c>
      <c r="C87" s="21" t="s">
        <v>42</v>
      </c>
      <c r="D87" s="22" t="s">
        <v>42</v>
      </c>
      <c r="E87" s="22">
        <v>5</v>
      </c>
      <c r="F87" s="22">
        <v>0</v>
      </c>
      <c r="G87" s="22" t="s">
        <v>42</v>
      </c>
      <c r="H87" s="22" t="s">
        <v>42</v>
      </c>
      <c r="I87" s="22" t="s">
        <v>42</v>
      </c>
      <c r="J87" s="65" t="s">
        <v>42</v>
      </c>
      <c r="K87" s="242" t="s">
        <v>42</v>
      </c>
      <c r="L87" s="22" t="s">
        <v>42</v>
      </c>
      <c r="M87" s="22" t="s">
        <v>421</v>
      </c>
      <c r="N87" s="14">
        <f>SUM(C87:M87)</f>
        <v>5</v>
      </c>
      <c r="O87" s="11">
        <f>COUNTIF(C87:M87,"&gt;0")</f>
        <v>1</v>
      </c>
      <c r="P87" s="195">
        <f>N87/O87</f>
        <v>5</v>
      </c>
      <c r="Q87" s="201">
        <f>COUNTIF(B87:L87,"&gt;=300")</f>
        <v>0</v>
      </c>
      <c r="R87" s="201">
        <f>COUNTIF(C87:M87,"&gt;=200")</f>
        <v>0</v>
      </c>
      <c r="S87" s="201">
        <f>COUNTIF(C87:M87,"&gt;=100")</f>
        <v>0</v>
      </c>
    </row>
    <row r="88" spans="1:19" s="20" customFormat="1" ht="15.75">
      <c r="A88" s="89" t="s">
        <v>188</v>
      </c>
      <c r="B88" s="262" t="s">
        <v>110</v>
      </c>
      <c r="C88" s="21" t="s">
        <v>42</v>
      </c>
      <c r="D88" s="22">
        <v>5</v>
      </c>
      <c r="E88" s="22" t="s">
        <v>42</v>
      </c>
      <c r="F88" s="22" t="s">
        <v>42</v>
      </c>
      <c r="G88" s="22" t="s">
        <v>42</v>
      </c>
      <c r="H88" s="22" t="s">
        <v>42</v>
      </c>
      <c r="I88" s="22" t="s">
        <v>42</v>
      </c>
      <c r="J88" s="22" t="s">
        <v>42</v>
      </c>
      <c r="K88" s="65" t="s">
        <v>42</v>
      </c>
      <c r="L88" s="22" t="s">
        <v>42</v>
      </c>
      <c r="M88" s="22" t="s">
        <v>421</v>
      </c>
      <c r="N88" s="14">
        <f>SUM(C88:M88)</f>
        <v>5</v>
      </c>
      <c r="O88" s="11">
        <f>COUNTIF(C88:M88,"&gt;0")</f>
        <v>1</v>
      </c>
      <c r="P88" s="195">
        <f>N88/O88</f>
        <v>5</v>
      </c>
      <c r="Q88" s="201">
        <f>COUNTIF(B88:L88,"&gt;=300")</f>
        <v>0</v>
      </c>
      <c r="R88" s="201">
        <f>COUNTIF(C88:M88,"&gt;=200")</f>
        <v>0</v>
      </c>
      <c r="S88" s="201">
        <f>COUNTIF(C88:M88,"&gt;=100")</f>
        <v>0</v>
      </c>
    </row>
    <row r="89" spans="1:19" s="20" customFormat="1" ht="15.75">
      <c r="A89" s="89" t="s">
        <v>189</v>
      </c>
      <c r="B89" s="262" t="s">
        <v>105</v>
      </c>
      <c r="C89" s="21" t="s">
        <v>42</v>
      </c>
      <c r="D89" s="22">
        <v>5</v>
      </c>
      <c r="E89" s="22" t="s">
        <v>42</v>
      </c>
      <c r="F89" s="22" t="s">
        <v>42</v>
      </c>
      <c r="G89" s="22" t="s">
        <v>42</v>
      </c>
      <c r="H89" s="22" t="s">
        <v>42</v>
      </c>
      <c r="I89" s="22" t="s">
        <v>42</v>
      </c>
      <c r="J89" s="22" t="s">
        <v>42</v>
      </c>
      <c r="K89" s="65" t="s">
        <v>42</v>
      </c>
      <c r="L89" s="22" t="s">
        <v>42</v>
      </c>
      <c r="M89" s="22" t="s">
        <v>421</v>
      </c>
      <c r="N89" s="14">
        <f>SUM(C89:M89)</f>
        <v>5</v>
      </c>
      <c r="O89" s="11">
        <f>COUNTIF(C89:M89,"&gt;0")</f>
        <v>1</v>
      </c>
      <c r="P89" s="195">
        <f>N89/O89</f>
        <v>5</v>
      </c>
      <c r="Q89" s="201">
        <f>COUNTIF(B89:L89,"&gt;=300")</f>
        <v>0</v>
      </c>
      <c r="R89" s="201">
        <f>COUNTIF(C89:M89,"&gt;=200")</f>
        <v>0</v>
      </c>
      <c r="S89" s="201">
        <f>COUNTIF(C89:M89,"&gt;=100")</f>
        <v>0</v>
      </c>
    </row>
    <row r="90" spans="1:19" s="20" customFormat="1" ht="15.75">
      <c r="A90" s="89" t="s">
        <v>190</v>
      </c>
      <c r="B90" s="262" t="s">
        <v>104</v>
      </c>
      <c r="C90" s="21" t="s">
        <v>42</v>
      </c>
      <c r="D90" s="22">
        <v>5</v>
      </c>
      <c r="E90" s="22" t="s">
        <v>42</v>
      </c>
      <c r="F90" s="22" t="s">
        <v>42</v>
      </c>
      <c r="G90" s="22" t="s">
        <v>42</v>
      </c>
      <c r="H90" s="22" t="s">
        <v>42</v>
      </c>
      <c r="I90" s="22" t="s">
        <v>42</v>
      </c>
      <c r="J90" s="22" t="s">
        <v>42</v>
      </c>
      <c r="K90" s="65" t="s">
        <v>42</v>
      </c>
      <c r="L90" s="22" t="s">
        <v>42</v>
      </c>
      <c r="M90" s="22" t="s">
        <v>421</v>
      </c>
      <c r="N90" s="14">
        <f>SUM(C90:M90)</f>
        <v>5</v>
      </c>
      <c r="O90" s="11">
        <f>COUNTIF(C90:M90,"&gt;0")</f>
        <v>1</v>
      </c>
      <c r="P90" s="195">
        <f>N90/O90</f>
        <v>5</v>
      </c>
      <c r="Q90" s="201">
        <f>COUNTIF(B90:L90,"&gt;=300")</f>
        <v>0</v>
      </c>
      <c r="R90" s="201">
        <f>COUNTIF(C90:M90,"&gt;=200")</f>
        <v>0</v>
      </c>
      <c r="S90" s="201">
        <f>COUNTIF(C90:M90,"&gt;=100")</f>
        <v>0</v>
      </c>
    </row>
    <row r="91" spans="1:19" s="20" customFormat="1" ht="15.75">
      <c r="A91" s="89" t="s">
        <v>208</v>
      </c>
      <c r="B91" s="317" t="s">
        <v>156</v>
      </c>
      <c r="C91" s="21" t="s">
        <v>42</v>
      </c>
      <c r="D91" s="21" t="s">
        <v>42</v>
      </c>
      <c r="E91" s="21" t="s">
        <v>42</v>
      </c>
      <c r="F91" s="21" t="s">
        <v>42</v>
      </c>
      <c r="G91" s="21" t="s">
        <v>42</v>
      </c>
      <c r="H91" s="21" t="s">
        <v>42</v>
      </c>
      <c r="I91" s="21">
        <v>5</v>
      </c>
      <c r="J91" s="21" t="s">
        <v>42</v>
      </c>
      <c r="K91" s="56" t="s">
        <v>42</v>
      </c>
      <c r="L91" s="21" t="s">
        <v>42</v>
      </c>
      <c r="M91" s="21" t="s">
        <v>421</v>
      </c>
      <c r="N91" s="14">
        <f>SUM(C91:M91)</f>
        <v>5</v>
      </c>
      <c r="O91" s="11">
        <f>COUNTIF(C91:M91,"&gt;0")</f>
        <v>1</v>
      </c>
      <c r="P91" s="195">
        <f>N91/O91</f>
        <v>5</v>
      </c>
      <c r="Q91" s="201">
        <f>COUNTIF(B91:L91,"&gt;=300")</f>
        <v>0</v>
      </c>
      <c r="R91" s="201">
        <f>COUNTIF(C91:M91,"&gt;=200")</f>
        <v>0</v>
      </c>
      <c r="S91" s="201">
        <f>COUNTIF(C91:M91,"&gt;=100")</f>
        <v>0</v>
      </c>
    </row>
    <row r="92" spans="1:19" s="20" customFormat="1" ht="15.75">
      <c r="A92" s="89" t="s">
        <v>209</v>
      </c>
      <c r="B92" s="8" t="s">
        <v>162</v>
      </c>
      <c r="C92" s="21" t="s">
        <v>42</v>
      </c>
      <c r="D92" s="21" t="s">
        <v>42</v>
      </c>
      <c r="E92" s="21" t="s">
        <v>42</v>
      </c>
      <c r="F92" s="21" t="s">
        <v>42</v>
      </c>
      <c r="G92" s="21" t="s">
        <v>42</v>
      </c>
      <c r="H92" s="21" t="s">
        <v>42</v>
      </c>
      <c r="I92" s="21">
        <v>5</v>
      </c>
      <c r="J92" s="21" t="s">
        <v>42</v>
      </c>
      <c r="K92" s="56" t="s">
        <v>42</v>
      </c>
      <c r="L92" s="21" t="s">
        <v>42</v>
      </c>
      <c r="M92" s="21" t="s">
        <v>421</v>
      </c>
      <c r="N92" s="14">
        <f>SUM(C92:M92)</f>
        <v>5</v>
      </c>
      <c r="O92" s="11">
        <f>COUNTIF(C92:M92,"&gt;0")</f>
        <v>1</v>
      </c>
      <c r="P92" s="195">
        <f>N92/O92</f>
        <v>5</v>
      </c>
      <c r="Q92" s="201">
        <f>COUNTIF(B92:L92,"&gt;=300")</f>
        <v>0</v>
      </c>
      <c r="R92" s="201">
        <f>COUNTIF(C92:M92,"&gt;=200")</f>
        <v>0</v>
      </c>
      <c r="S92" s="201">
        <f>COUNTIF(C92:M92,"&gt;=100")</f>
        <v>0</v>
      </c>
    </row>
    <row r="93" spans="1:19" s="20" customFormat="1" ht="15.75">
      <c r="A93" s="89" t="s">
        <v>210</v>
      </c>
      <c r="B93" s="8" t="s">
        <v>35</v>
      </c>
      <c r="C93" s="21" t="s">
        <v>42</v>
      </c>
      <c r="D93" s="21" t="s">
        <v>42</v>
      </c>
      <c r="E93" s="21" t="s">
        <v>42</v>
      </c>
      <c r="F93" s="21" t="s">
        <v>42</v>
      </c>
      <c r="G93" s="21" t="s">
        <v>42</v>
      </c>
      <c r="H93" s="21">
        <v>5</v>
      </c>
      <c r="I93" s="21" t="s">
        <v>42</v>
      </c>
      <c r="J93" s="21" t="s">
        <v>42</v>
      </c>
      <c r="K93" s="56" t="s">
        <v>42</v>
      </c>
      <c r="L93" s="21" t="s">
        <v>42</v>
      </c>
      <c r="M93" s="21" t="s">
        <v>421</v>
      </c>
      <c r="N93" s="14">
        <f>SUM(C93:M93)</f>
        <v>5</v>
      </c>
      <c r="O93" s="11">
        <f>COUNTIF(C93:M93,"&gt;0")</f>
        <v>1</v>
      </c>
      <c r="P93" s="195">
        <f>N93/O93</f>
        <v>5</v>
      </c>
      <c r="Q93" s="201">
        <f>COUNTIF(B93:L93,"&gt;=300")</f>
        <v>0</v>
      </c>
      <c r="R93" s="201">
        <f>COUNTIF(C93:M93,"&gt;=200")</f>
        <v>0</v>
      </c>
      <c r="S93" s="201">
        <f>COUNTIF(C93:M93,"&gt;=100")</f>
        <v>0</v>
      </c>
    </row>
    <row r="94" spans="1:19" s="20" customFormat="1" ht="15.75">
      <c r="A94" s="89" t="s">
        <v>211</v>
      </c>
      <c r="B94" s="435" t="s">
        <v>433</v>
      </c>
      <c r="C94" s="23" t="s">
        <v>42</v>
      </c>
      <c r="D94" s="23" t="s">
        <v>42</v>
      </c>
      <c r="E94" s="23" t="s">
        <v>42</v>
      </c>
      <c r="F94" s="23" t="s">
        <v>42</v>
      </c>
      <c r="G94" s="23" t="s">
        <v>42</v>
      </c>
      <c r="H94" s="23" t="s">
        <v>42</v>
      </c>
      <c r="I94" s="23" t="s">
        <v>42</v>
      </c>
      <c r="J94" s="23" t="s">
        <v>42</v>
      </c>
      <c r="K94" s="74" t="s">
        <v>42</v>
      </c>
      <c r="L94" s="36" t="s">
        <v>42</v>
      </c>
      <c r="M94" s="281">
        <v>5</v>
      </c>
      <c r="N94" s="14">
        <f>SUM(C94:M94)</f>
        <v>5</v>
      </c>
      <c r="O94" s="11">
        <v>1</v>
      </c>
      <c r="P94" s="198">
        <f>N94/O94</f>
        <v>5</v>
      </c>
      <c r="Q94" s="201">
        <f>COUNTIF(B94:L94,"&gt;=300")</f>
        <v>0</v>
      </c>
      <c r="R94" s="201">
        <f>COUNTIF(C94:M94,"&gt;=200")</f>
        <v>0</v>
      </c>
      <c r="S94" s="201">
        <f>COUNTIF(C94:M94,"&gt;=100")</f>
        <v>0</v>
      </c>
    </row>
    <row r="95" spans="1:19" s="20" customFormat="1" ht="15.75">
      <c r="A95" s="89" t="s">
        <v>212</v>
      </c>
      <c r="B95" s="262" t="s">
        <v>95</v>
      </c>
      <c r="C95" s="21" t="s">
        <v>42</v>
      </c>
      <c r="D95" s="22" t="s">
        <v>42</v>
      </c>
      <c r="E95" s="22">
        <v>4</v>
      </c>
      <c r="F95" s="22" t="s">
        <v>42</v>
      </c>
      <c r="G95" s="22" t="s">
        <v>42</v>
      </c>
      <c r="H95" s="22" t="s">
        <v>42</v>
      </c>
      <c r="I95" s="22" t="s">
        <v>42</v>
      </c>
      <c r="J95" s="22" t="s">
        <v>42</v>
      </c>
      <c r="K95" s="65" t="s">
        <v>42</v>
      </c>
      <c r="L95" s="21" t="s">
        <v>42</v>
      </c>
      <c r="M95" s="21" t="s">
        <v>421</v>
      </c>
      <c r="N95" s="14">
        <f>SUM(C95:M95)</f>
        <v>4</v>
      </c>
      <c r="O95" s="11">
        <f>COUNTIF(C95:M95,"&gt;0")</f>
        <v>1</v>
      </c>
      <c r="P95" s="195">
        <f>N95/O95</f>
        <v>4</v>
      </c>
      <c r="Q95" s="201">
        <f>COUNTIF(B95:L95,"&gt;=300")</f>
        <v>0</v>
      </c>
      <c r="R95" s="201">
        <f>COUNTIF(C95:M95,"&gt;=200")</f>
        <v>0</v>
      </c>
      <c r="S95" s="201">
        <f>COUNTIF(C95:M95,"&gt;=100")</f>
        <v>0</v>
      </c>
    </row>
    <row r="96" spans="1:19" s="20" customFormat="1" ht="15.75">
      <c r="A96" s="89" t="s">
        <v>213</v>
      </c>
      <c r="B96" s="262" t="s">
        <v>106</v>
      </c>
      <c r="C96" s="22">
        <v>0</v>
      </c>
      <c r="D96" s="22">
        <v>4</v>
      </c>
      <c r="E96" s="22" t="s">
        <v>42</v>
      </c>
      <c r="F96" s="22" t="s">
        <v>42</v>
      </c>
      <c r="G96" s="22" t="s">
        <v>42</v>
      </c>
      <c r="H96" s="22" t="s">
        <v>42</v>
      </c>
      <c r="I96" s="22" t="s">
        <v>42</v>
      </c>
      <c r="J96" s="22" t="s">
        <v>42</v>
      </c>
      <c r="K96" s="65" t="s">
        <v>42</v>
      </c>
      <c r="L96" s="21" t="s">
        <v>42</v>
      </c>
      <c r="M96" s="21" t="s">
        <v>421</v>
      </c>
      <c r="N96" s="14">
        <f>SUM(C96:M96)</f>
        <v>4</v>
      </c>
      <c r="O96" s="11">
        <f>COUNTIF(C96:M96,"&gt;0")</f>
        <v>1</v>
      </c>
      <c r="P96" s="195">
        <f>N96/O96</f>
        <v>4</v>
      </c>
      <c r="Q96" s="201">
        <f>COUNTIF(B96:L96,"&gt;=300")</f>
        <v>0</v>
      </c>
      <c r="R96" s="201">
        <f>COUNTIF(C96:M96,"&gt;=200")</f>
        <v>0</v>
      </c>
      <c r="S96" s="201">
        <f>COUNTIF(C96:M96,"&gt;=100")</f>
        <v>0</v>
      </c>
    </row>
    <row r="97" spans="1:19" s="20" customFormat="1" ht="15.75">
      <c r="A97" s="89" t="s">
        <v>214</v>
      </c>
      <c r="B97" s="262" t="s">
        <v>137</v>
      </c>
      <c r="C97" s="22">
        <v>4</v>
      </c>
      <c r="D97" s="22" t="s">
        <v>42</v>
      </c>
      <c r="E97" s="22" t="s">
        <v>42</v>
      </c>
      <c r="F97" s="22" t="s">
        <v>42</v>
      </c>
      <c r="G97" s="22" t="s">
        <v>42</v>
      </c>
      <c r="H97" s="22" t="s">
        <v>42</v>
      </c>
      <c r="I97" s="22" t="s">
        <v>42</v>
      </c>
      <c r="J97" s="22" t="s">
        <v>42</v>
      </c>
      <c r="K97" s="65" t="s">
        <v>42</v>
      </c>
      <c r="L97" s="21" t="s">
        <v>42</v>
      </c>
      <c r="M97" s="21" t="s">
        <v>421</v>
      </c>
      <c r="N97" s="14">
        <f>SUM(C97:M97)</f>
        <v>4</v>
      </c>
      <c r="O97" s="11">
        <f>COUNTIF(C97:M97,"&gt;0")</f>
        <v>1</v>
      </c>
      <c r="P97" s="195">
        <f>N97/O97</f>
        <v>4</v>
      </c>
      <c r="Q97" s="201">
        <f>COUNTIF(B97:L97,"&gt;=300")</f>
        <v>0</v>
      </c>
      <c r="R97" s="201">
        <f>COUNTIF(C97:M97,"&gt;=200")</f>
        <v>0</v>
      </c>
      <c r="S97" s="201">
        <f>COUNTIF(C97:M97,"&gt;=100")</f>
        <v>0</v>
      </c>
    </row>
    <row r="98" spans="1:19" s="20" customFormat="1" ht="15.75">
      <c r="A98" s="89" t="s">
        <v>215</v>
      </c>
      <c r="B98" s="262" t="s">
        <v>120</v>
      </c>
      <c r="C98" s="22">
        <v>4</v>
      </c>
      <c r="D98" s="22" t="s">
        <v>42</v>
      </c>
      <c r="E98" s="22" t="s">
        <v>42</v>
      </c>
      <c r="F98" s="22" t="s">
        <v>42</v>
      </c>
      <c r="G98" s="22" t="s">
        <v>42</v>
      </c>
      <c r="H98" s="22" t="s">
        <v>42</v>
      </c>
      <c r="I98" s="22" t="s">
        <v>42</v>
      </c>
      <c r="J98" s="22" t="s">
        <v>42</v>
      </c>
      <c r="K98" s="65" t="s">
        <v>42</v>
      </c>
      <c r="L98" s="21" t="s">
        <v>42</v>
      </c>
      <c r="M98" s="21" t="s">
        <v>421</v>
      </c>
      <c r="N98" s="14">
        <f>SUM(C98:M98)</f>
        <v>4</v>
      </c>
      <c r="O98" s="11">
        <f>COUNTIF(C98:M98,"&gt;0")</f>
        <v>1</v>
      </c>
      <c r="P98" s="195">
        <f>N98/O98</f>
        <v>4</v>
      </c>
      <c r="Q98" s="201">
        <f>COUNTIF(B98:L98,"&gt;=300")</f>
        <v>0</v>
      </c>
      <c r="R98" s="201">
        <f>COUNTIF(C98:M98,"&gt;=200")</f>
        <v>0</v>
      </c>
      <c r="S98" s="201">
        <f>COUNTIF(C98:M98,"&gt;=100")</f>
        <v>0</v>
      </c>
    </row>
    <row r="99" spans="1:19" s="20" customFormat="1" ht="16.5" thickBot="1">
      <c r="A99" s="89" t="s">
        <v>216</v>
      </c>
      <c r="B99" s="262" t="s">
        <v>121</v>
      </c>
      <c r="C99" s="22">
        <v>4</v>
      </c>
      <c r="D99" s="22" t="s">
        <v>42</v>
      </c>
      <c r="E99" s="22" t="s">
        <v>42</v>
      </c>
      <c r="F99" s="22" t="s">
        <v>42</v>
      </c>
      <c r="G99" s="22" t="s">
        <v>42</v>
      </c>
      <c r="H99" s="22" t="s">
        <v>42</v>
      </c>
      <c r="I99" s="22" t="s">
        <v>42</v>
      </c>
      <c r="J99" s="22" t="s">
        <v>42</v>
      </c>
      <c r="K99" s="68" t="s">
        <v>42</v>
      </c>
      <c r="L99" s="21" t="s">
        <v>42</v>
      </c>
      <c r="M99" s="21" t="s">
        <v>421</v>
      </c>
      <c r="N99" s="14">
        <f>SUM(C99:M99)</f>
        <v>4</v>
      </c>
      <c r="O99" s="11">
        <f>COUNTIF(C99:M99,"&gt;0")</f>
        <v>1</v>
      </c>
      <c r="P99" s="195">
        <f>N99/O99</f>
        <v>4</v>
      </c>
      <c r="Q99" s="201">
        <f>COUNTIF(B99:L99,"&gt;=300")</f>
        <v>0</v>
      </c>
      <c r="R99" s="201">
        <f>COUNTIF(C99:M99,"&gt;=200")</f>
        <v>0</v>
      </c>
      <c r="S99" s="201">
        <f>COUNTIF(C99:M99,"&gt;=100")</f>
        <v>0</v>
      </c>
    </row>
    <row r="100" spans="1:19" s="20" customFormat="1" ht="16.5" thickBot="1">
      <c r="A100" s="89" t="s">
        <v>217</v>
      </c>
      <c r="B100" s="317" t="s">
        <v>204</v>
      </c>
      <c r="C100" s="21" t="s">
        <v>42</v>
      </c>
      <c r="D100" s="21" t="s">
        <v>42</v>
      </c>
      <c r="E100" s="21" t="s">
        <v>42</v>
      </c>
      <c r="F100" s="21" t="s">
        <v>42</v>
      </c>
      <c r="G100" s="21" t="s">
        <v>42</v>
      </c>
      <c r="H100" s="21" t="s">
        <v>42</v>
      </c>
      <c r="I100" s="21" t="s">
        <v>42</v>
      </c>
      <c r="J100" s="56" t="s">
        <v>42</v>
      </c>
      <c r="K100" s="437">
        <v>4</v>
      </c>
      <c r="L100" s="21" t="s">
        <v>42</v>
      </c>
      <c r="M100" s="21" t="s">
        <v>421</v>
      </c>
      <c r="N100" s="14">
        <f>SUM(C100:M100)</f>
        <v>4</v>
      </c>
      <c r="O100" s="11">
        <f>COUNTIF(C100:M100,"&gt;0")</f>
        <v>1</v>
      </c>
      <c r="P100" s="195">
        <f>N100/O100</f>
        <v>4</v>
      </c>
      <c r="Q100" s="201">
        <f>COUNTIF(B100:L100,"&gt;=300")</f>
        <v>0</v>
      </c>
      <c r="R100" s="201">
        <f>COUNTIF(C100:M100,"&gt;=200")</f>
        <v>0</v>
      </c>
      <c r="S100" s="201">
        <f>COUNTIF(C100:M100,"&gt;=100")</f>
        <v>0</v>
      </c>
    </row>
    <row r="101" spans="1:19" s="20" customFormat="1" ht="15.75">
      <c r="A101" s="89" t="s">
        <v>218</v>
      </c>
      <c r="B101" s="435" t="s">
        <v>344</v>
      </c>
      <c r="C101" s="36" t="s">
        <v>42</v>
      </c>
      <c r="D101" s="36" t="s">
        <v>42</v>
      </c>
      <c r="E101" s="36" t="s">
        <v>42</v>
      </c>
      <c r="F101" s="36" t="s">
        <v>42</v>
      </c>
      <c r="G101" s="36" t="s">
        <v>42</v>
      </c>
      <c r="H101" s="36" t="s">
        <v>42</v>
      </c>
      <c r="I101" s="36" t="s">
        <v>42</v>
      </c>
      <c r="J101" s="36" t="s">
        <v>42</v>
      </c>
      <c r="K101" s="394">
        <v>4</v>
      </c>
      <c r="L101" s="36" t="s">
        <v>42</v>
      </c>
      <c r="M101" s="36" t="s">
        <v>421</v>
      </c>
      <c r="N101" s="14">
        <f>SUM(C101:M101)</f>
        <v>4</v>
      </c>
      <c r="O101" s="11">
        <f>COUNTIF(C101:M101,"&gt;0")</f>
        <v>1</v>
      </c>
      <c r="P101" s="198">
        <f>N101/O101</f>
        <v>4</v>
      </c>
      <c r="Q101" s="201">
        <f>COUNTIF(B101:L101,"&gt;=300")</f>
        <v>0</v>
      </c>
      <c r="R101" s="201">
        <f>COUNTIF(C101:M101,"&gt;=200")</f>
        <v>0</v>
      </c>
      <c r="S101" s="201">
        <f>COUNTIF(C101:M101,"&gt;=100")</f>
        <v>0</v>
      </c>
    </row>
    <row r="102" spans="1:19" s="20" customFormat="1" ht="15.75">
      <c r="A102" s="89" t="s">
        <v>220</v>
      </c>
      <c r="B102" s="8" t="s">
        <v>163</v>
      </c>
      <c r="C102" s="21" t="s">
        <v>42</v>
      </c>
      <c r="D102" s="21" t="s">
        <v>42</v>
      </c>
      <c r="E102" s="21" t="s">
        <v>42</v>
      </c>
      <c r="F102" s="21" t="s">
        <v>42</v>
      </c>
      <c r="G102" s="21" t="s">
        <v>42</v>
      </c>
      <c r="H102" s="21" t="s">
        <v>42</v>
      </c>
      <c r="I102" s="21">
        <v>3</v>
      </c>
      <c r="J102" s="21" t="s">
        <v>42</v>
      </c>
      <c r="K102" s="56" t="s">
        <v>42</v>
      </c>
      <c r="L102" s="21" t="s">
        <v>42</v>
      </c>
      <c r="M102" s="21" t="s">
        <v>421</v>
      </c>
      <c r="N102" s="14">
        <f>SUM(C102:M102)</f>
        <v>3</v>
      </c>
      <c r="O102" s="11">
        <f>COUNTIF(C102:M102,"&gt;0")</f>
        <v>1</v>
      </c>
      <c r="P102" s="195">
        <f>N102/O102</f>
        <v>3</v>
      </c>
      <c r="Q102" s="201">
        <f>COUNTIF(B102:L102,"&gt;=300")</f>
        <v>0</v>
      </c>
      <c r="R102" s="201">
        <f>COUNTIF(C102:M102,"&gt;=200")</f>
        <v>0</v>
      </c>
      <c r="S102" s="201">
        <f>COUNTIF(C102:M102,"&gt;=100")</f>
        <v>0</v>
      </c>
    </row>
    <row r="103" spans="1:19" s="20" customFormat="1" ht="16.5" thickBot="1">
      <c r="A103" s="90" t="s">
        <v>221</v>
      </c>
      <c r="B103" s="87" t="s">
        <v>161</v>
      </c>
      <c r="C103" s="26" t="s">
        <v>42</v>
      </c>
      <c r="D103" s="26" t="s">
        <v>42</v>
      </c>
      <c r="E103" s="26" t="s">
        <v>42</v>
      </c>
      <c r="F103" s="26" t="s">
        <v>42</v>
      </c>
      <c r="G103" s="26" t="s">
        <v>42</v>
      </c>
      <c r="H103" s="26" t="s">
        <v>42</v>
      </c>
      <c r="I103" s="26">
        <v>3</v>
      </c>
      <c r="J103" s="26" t="s">
        <v>42</v>
      </c>
      <c r="K103" s="174" t="s">
        <v>42</v>
      </c>
      <c r="L103" s="21" t="s">
        <v>42</v>
      </c>
      <c r="M103" s="21" t="s">
        <v>421</v>
      </c>
      <c r="N103" s="14">
        <f>SUM(C103:M103)</f>
        <v>3</v>
      </c>
      <c r="O103" s="11">
        <f>COUNTIF(C103:M103,"&gt;0")</f>
        <v>1</v>
      </c>
      <c r="P103" s="197">
        <f>N103/O103</f>
        <v>3</v>
      </c>
      <c r="Q103" s="201">
        <f>COUNTIF(B103:L103,"&gt;=300")</f>
        <v>0</v>
      </c>
      <c r="R103" s="201">
        <f>COUNTIF(C103:M103,"&gt;=200")</f>
        <v>0</v>
      </c>
      <c r="S103" s="201">
        <f>COUNTIF(C103:M103,"&gt;=100")</f>
        <v>0</v>
      </c>
    </row>
    <row r="104" spans="1:19" s="20" customFormat="1" ht="16.5" thickTop="1">
      <c r="A104" s="173" t="s">
        <v>222</v>
      </c>
      <c r="B104" s="8" t="s">
        <v>158</v>
      </c>
      <c r="C104" s="21" t="s">
        <v>42</v>
      </c>
      <c r="D104" s="21" t="s">
        <v>42</v>
      </c>
      <c r="E104" s="21" t="s">
        <v>42</v>
      </c>
      <c r="F104" s="21" t="s">
        <v>42</v>
      </c>
      <c r="G104" s="21" t="s">
        <v>42</v>
      </c>
      <c r="H104" s="21" t="s">
        <v>42</v>
      </c>
      <c r="I104" s="21">
        <v>3</v>
      </c>
      <c r="J104" s="21" t="s">
        <v>42</v>
      </c>
      <c r="K104" s="56" t="s">
        <v>42</v>
      </c>
      <c r="L104" s="21" t="s">
        <v>42</v>
      </c>
      <c r="M104" s="21" t="s">
        <v>421</v>
      </c>
      <c r="N104" s="14">
        <f>SUM(C104:M104)</f>
        <v>3</v>
      </c>
      <c r="O104" s="11">
        <f>COUNTIF(C104:M104,"&gt;0")</f>
        <v>1</v>
      </c>
      <c r="P104" s="195">
        <f>N104/O104</f>
        <v>3</v>
      </c>
      <c r="Q104" s="201">
        <f>COUNTIF(B104:L104,"&gt;=300")</f>
        <v>0</v>
      </c>
      <c r="R104" s="201">
        <f>COUNTIF(C104:M104,"&gt;=200")</f>
        <v>0</v>
      </c>
      <c r="S104" s="201">
        <f>COUNTIF(C104:M104,"&gt;=100")</f>
        <v>0</v>
      </c>
    </row>
    <row r="105" spans="1:19" s="20" customFormat="1" ht="15.75">
      <c r="A105" s="88" t="s">
        <v>233</v>
      </c>
      <c r="B105" s="436" t="s">
        <v>202</v>
      </c>
      <c r="C105" s="183" t="s">
        <v>42</v>
      </c>
      <c r="D105" s="183" t="s">
        <v>42</v>
      </c>
      <c r="E105" s="183" t="s">
        <v>42</v>
      </c>
      <c r="F105" s="183" t="s">
        <v>42</v>
      </c>
      <c r="G105" s="183" t="s">
        <v>42</v>
      </c>
      <c r="H105" s="183" t="s">
        <v>42</v>
      </c>
      <c r="I105" s="183" t="s">
        <v>42</v>
      </c>
      <c r="J105" s="183">
        <v>3</v>
      </c>
      <c r="K105" s="394" t="s">
        <v>42</v>
      </c>
      <c r="L105" s="36" t="s">
        <v>42</v>
      </c>
      <c r="M105" s="36" t="s">
        <v>421</v>
      </c>
      <c r="N105" s="14">
        <f>SUM(C105:M105)</f>
        <v>3</v>
      </c>
      <c r="O105" s="11">
        <f>COUNTIF(C105:M105,"&gt;0")</f>
        <v>1</v>
      </c>
      <c r="P105" s="368">
        <f>N105/O105</f>
        <v>3</v>
      </c>
      <c r="Q105" s="201">
        <f>COUNTIF(B105:L105,"&gt;=300")</f>
        <v>0</v>
      </c>
      <c r="R105" s="201">
        <f>COUNTIF(C105:M105,"&gt;=200")</f>
        <v>0</v>
      </c>
      <c r="S105" s="201">
        <f>COUNTIF(C105:M105,"&gt;=100")</f>
        <v>0</v>
      </c>
    </row>
    <row r="106" spans="1:19" s="20" customFormat="1" ht="15.75">
      <c r="A106" s="88" t="s">
        <v>234</v>
      </c>
      <c r="B106" s="86" t="s">
        <v>203</v>
      </c>
      <c r="C106" s="55" t="s">
        <v>42</v>
      </c>
      <c r="D106" s="55" t="s">
        <v>42</v>
      </c>
      <c r="E106" s="55" t="s">
        <v>42</v>
      </c>
      <c r="F106" s="55" t="s">
        <v>42</v>
      </c>
      <c r="G106" s="55" t="s">
        <v>42</v>
      </c>
      <c r="H106" s="55" t="s">
        <v>42</v>
      </c>
      <c r="I106" s="55" t="s">
        <v>42</v>
      </c>
      <c r="J106" s="55">
        <v>3</v>
      </c>
      <c r="K106" s="67" t="s">
        <v>42</v>
      </c>
      <c r="L106" s="21" t="s">
        <v>42</v>
      </c>
      <c r="M106" s="21" t="s">
        <v>421</v>
      </c>
      <c r="N106" s="14">
        <f>SUM(C106:M106)</f>
        <v>3</v>
      </c>
      <c r="O106" s="11">
        <f>COUNTIF(C106:M106,"&gt;0")</f>
        <v>1</v>
      </c>
      <c r="P106" s="196">
        <f>N106/O106</f>
        <v>3</v>
      </c>
      <c r="Q106" s="201">
        <f>COUNTIF(B106:L106,"&gt;=300")</f>
        <v>0</v>
      </c>
      <c r="R106" s="201">
        <f>COUNTIF(C106:M106,"&gt;=200")</f>
        <v>0</v>
      </c>
      <c r="S106" s="201">
        <f>COUNTIF(C106:M106,"&gt;=100")</f>
        <v>0</v>
      </c>
    </row>
    <row r="107" spans="1:19" s="20" customFormat="1" ht="15.75">
      <c r="A107" s="88" t="s">
        <v>235</v>
      </c>
      <c r="B107" s="261" t="s">
        <v>97</v>
      </c>
      <c r="C107" s="61" t="s">
        <v>42</v>
      </c>
      <c r="D107" s="61" t="s">
        <v>42</v>
      </c>
      <c r="E107" s="61">
        <v>2</v>
      </c>
      <c r="F107" s="61" t="s">
        <v>42</v>
      </c>
      <c r="G107" s="61" t="s">
        <v>42</v>
      </c>
      <c r="H107" s="61" t="s">
        <v>42</v>
      </c>
      <c r="I107" s="61" t="s">
        <v>42</v>
      </c>
      <c r="J107" s="61" t="s">
        <v>42</v>
      </c>
      <c r="K107" s="65" t="s">
        <v>42</v>
      </c>
      <c r="L107" s="21" t="s">
        <v>42</v>
      </c>
      <c r="M107" s="21" t="s">
        <v>421</v>
      </c>
      <c r="N107" s="14">
        <f>SUM(C107:M107)</f>
        <v>2</v>
      </c>
      <c r="O107" s="11">
        <f>COUNTIF(C107:M107,"&gt;0")</f>
        <v>1</v>
      </c>
      <c r="P107" s="196">
        <f>N107/O107</f>
        <v>2</v>
      </c>
      <c r="Q107" s="201">
        <f>COUNTIF(B107:L107,"&gt;=300")</f>
        <v>0</v>
      </c>
      <c r="R107" s="201">
        <f>COUNTIF(C107:M107,"&gt;=200")</f>
        <v>0</v>
      </c>
      <c r="S107" s="201">
        <f>COUNTIF(C107:M107,"&gt;=100")</f>
        <v>0</v>
      </c>
    </row>
    <row r="108" spans="1:19" s="20" customFormat="1" ht="15.75">
      <c r="A108" s="173" t="s">
        <v>324</v>
      </c>
      <c r="B108" s="86" t="s">
        <v>182</v>
      </c>
      <c r="C108" s="55" t="s">
        <v>42</v>
      </c>
      <c r="D108" s="55" t="s">
        <v>42</v>
      </c>
      <c r="E108" s="55" t="s">
        <v>42</v>
      </c>
      <c r="F108" s="55" t="s">
        <v>42</v>
      </c>
      <c r="G108" s="55" t="s">
        <v>42</v>
      </c>
      <c r="H108" s="55">
        <v>2</v>
      </c>
      <c r="I108" s="55" t="s">
        <v>42</v>
      </c>
      <c r="J108" s="55" t="s">
        <v>42</v>
      </c>
      <c r="K108" s="56" t="s">
        <v>42</v>
      </c>
      <c r="L108" s="21" t="s">
        <v>42</v>
      </c>
      <c r="M108" s="21" t="s">
        <v>421</v>
      </c>
      <c r="N108" s="14">
        <f>SUM(C108:M108)</f>
        <v>2</v>
      </c>
      <c r="O108" s="11">
        <f>COUNTIF(C108:M108,"&gt;0")</f>
        <v>1</v>
      </c>
      <c r="P108" s="196">
        <f>N108/O108</f>
        <v>2</v>
      </c>
      <c r="Q108" s="201">
        <f>COUNTIF(B108:L108,"&gt;=300")</f>
        <v>0</v>
      </c>
      <c r="R108" s="201">
        <f>COUNTIF(C108:M108,"&gt;=200")</f>
        <v>0</v>
      </c>
      <c r="S108" s="201">
        <f>COUNTIF(C108:M108,"&gt;=100")</f>
        <v>0</v>
      </c>
    </row>
    <row r="109" spans="1:19" s="20" customFormat="1" ht="15.75">
      <c r="A109" s="88" t="s">
        <v>342</v>
      </c>
      <c r="B109" s="86" t="s">
        <v>229</v>
      </c>
      <c r="C109" s="55" t="s">
        <v>42</v>
      </c>
      <c r="D109" s="55" t="s">
        <v>42</v>
      </c>
      <c r="E109" s="55" t="s">
        <v>42</v>
      </c>
      <c r="F109" s="55" t="s">
        <v>42</v>
      </c>
      <c r="G109" s="55" t="s">
        <v>42</v>
      </c>
      <c r="H109" s="55" t="s">
        <v>42</v>
      </c>
      <c r="I109" s="55" t="s">
        <v>42</v>
      </c>
      <c r="J109" s="55" t="s">
        <v>42</v>
      </c>
      <c r="K109" s="256">
        <v>2</v>
      </c>
      <c r="L109" s="21" t="s">
        <v>42</v>
      </c>
      <c r="M109" s="21" t="s">
        <v>421</v>
      </c>
      <c r="N109" s="14">
        <f>SUM(C109:M109)</f>
        <v>2</v>
      </c>
      <c r="O109" s="11">
        <f>COUNTIF(C109:M109,"&gt;0")</f>
        <v>1</v>
      </c>
      <c r="P109" s="196">
        <f>N109/O109</f>
        <v>2</v>
      </c>
      <c r="Q109" s="201">
        <f>COUNTIF(B109:L109,"&gt;=300")</f>
        <v>0</v>
      </c>
      <c r="R109" s="201">
        <f>COUNTIF(C109:M109,"&gt;=200")</f>
        <v>0</v>
      </c>
      <c r="S109" s="201">
        <f>COUNTIF(C109:M109,"&gt;=100")</f>
        <v>0</v>
      </c>
    </row>
    <row r="110" spans="1:19" s="20" customFormat="1" ht="15.75">
      <c r="A110" s="88" t="s">
        <v>343</v>
      </c>
      <c r="B110" s="381" t="s">
        <v>378</v>
      </c>
      <c r="C110" s="55" t="s">
        <v>42</v>
      </c>
      <c r="D110" s="55" t="s">
        <v>42</v>
      </c>
      <c r="E110" s="55" t="s">
        <v>42</v>
      </c>
      <c r="F110" s="55" t="s">
        <v>42</v>
      </c>
      <c r="G110" s="55" t="s">
        <v>42</v>
      </c>
      <c r="H110" s="55" t="s">
        <v>42</v>
      </c>
      <c r="I110" s="55" t="s">
        <v>42</v>
      </c>
      <c r="J110" s="55" t="s">
        <v>42</v>
      </c>
      <c r="K110" s="256" t="s">
        <v>42</v>
      </c>
      <c r="L110" s="98">
        <v>2</v>
      </c>
      <c r="M110" s="98" t="s">
        <v>421</v>
      </c>
      <c r="N110" s="400">
        <f>SUM(C110:M110)</f>
        <v>2</v>
      </c>
      <c r="O110" s="11">
        <f>COUNTIF(C110:M110,"&gt;0")</f>
        <v>1</v>
      </c>
      <c r="P110" s="196">
        <f>N110/O110</f>
        <v>2</v>
      </c>
      <c r="Q110" s="201">
        <f>COUNTIF(B110:L110,"&gt;=300")</f>
        <v>0</v>
      </c>
      <c r="R110" s="201">
        <f>COUNTIF(C110:M110,"&gt;=200")</f>
        <v>0</v>
      </c>
      <c r="S110" s="201">
        <f>COUNTIF(C110:M110,"&gt;=100")</f>
        <v>0</v>
      </c>
    </row>
    <row r="111" spans="1:19" s="20" customFormat="1" ht="15.75">
      <c r="A111" s="88" t="s">
        <v>347</v>
      </c>
      <c r="B111" s="436" t="s">
        <v>98</v>
      </c>
      <c r="C111" s="183" t="s">
        <v>42</v>
      </c>
      <c r="D111" s="183" t="s">
        <v>42</v>
      </c>
      <c r="E111" s="183">
        <v>1</v>
      </c>
      <c r="F111" s="183" t="s">
        <v>42</v>
      </c>
      <c r="G111" s="183" t="s">
        <v>42</v>
      </c>
      <c r="H111" s="183" t="s">
        <v>42</v>
      </c>
      <c r="I111" s="183" t="s">
        <v>42</v>
      </c>
      <c r="J111" s="183" t="s">
        <v>42</v>
      </c>
      <c r="K111" s="394" t="s">
        <v>42</v>
      </c>
      <c r="L111" s="36" t="s">
        <v>42</v>
      </c>
      <c r="M111" s="36" t="s">
        <v>421</v>
      </c>
      <c r="N111" s="14">
        <f>SUM(C111:M111)</f>
        <v>1</v>
      </c>
      <c r="O111" s="11">
        <f>COUNTIF(C111:M111,"&gt;0")</f>
        <v>1</v>
      </c>
      <c r="P111" s="368">
        <f>N111/O111</f>
        <v>1</v>
      </c>
      <c r="Q111" s="201">
        <f>COUNTIF(B111:L111,"&gt;=300")</f>
        <v>0</v>
      </c>
      <c r="R111" s="201">
        <f>COUNTIF(C111:M111,"&gt;=200")</f>
        <v>0</v>
      </c>
      <c r="S111" s="201">
        <f>COUNTIF(C111:M111,"&gt;=100")</f>
        <v>0</v>
      </c>
    </row>
    <row r="112" spans="1:19" s="20" customFormat="1" ht="15.75">
      <c r="A112" s="88" t="s">
        <v>366</v>
      </c>
      <c r="B112" s="261" t="s">
        <v>99</v>
      </c>
      <c r="C112" s="61" t="s">
        <v>42</v>
      </c>
      <c r="D112" s="61" t="s">
        <v>42</v>
      </c>
      <c r="E112" s="61">
        <v>1</v>
      </c>
      <c r="F112" s="61" t="s">
        <v>42</v>
      </c>
      <c r="G112" s="61" t="s">
        <v>42</v>
      </c>
      <c r="H112" s="61" t="s">
        <v>42</v>
      </c>
      <c r="I112" s="61" t="s">
        <v>42</v>
      </c>
      <c r="J112" s="61" t="s">
        <v>42</v>
      </c>
      <c r="K112" s="184" t="s">
        <v>42</v>
      </c>
      <c r="L112" s="21" t="s">
        <v>42</v>
      </c>
      <c r="M112" s="21" t="s">
        <v>421</v>
      </c>
      <c r="N112" s="14">
        <f>SUM(C112:M112)</f>
        <v>1</v>
      </c>
      <c r="O112" s="11">
        <f>COUNTIF(C112:M112,"&gt;0")</f>
        <v>1</v>
      </c>
      <c r="P112" s="196">
        <f>N112/O112</f>
        <v>1</v>
      </c>
      <c r="Q112" s="201">
        <f>COUNTIF(B112:L112,"&gt;=300")</f>
        <v>0</v>
      </c>
      <c r="R112" s="201">
        <f>COUNTIF(C112:M112,"&gt;=200")</f>
        <v>0</v>
      </c>
      <c r="S112" s="201">
        <f>COUNTIF(C112:M112,"&gt;=100")</f>
        <v>0</v>
      </c>
    </row>
    <row r="113" spans="1:19" s="20" customFormat="1" ht="15.75">
      <c r="A113" s="88" t="s">
        <v>363</v>
      </c>
      <c r="B113" s="261" t="s">
        <v>107</v>
      </c>
      <c r="C113" s="61" t="s">
        <v>42</v>
      </c>
      <c r="D113" s="61">
        <v>1</v>
      </c>
      <c r="E113" s="61" t="s">
        <v>42</v>
      </c>
      <c r="F113" s="61" t="s">
        <v>42</v>
      </c>
      <c r="G113" s="61" t="s">
        <v>42</v>
      </c>
      <c r="H113" s="61" t="s">
        <v>42</v>
      </c>
      <c r="I113" s="61" t="s">
        <v>42</v>
      </c>
      <c r="J113" s="61" t="s">
        <v>42</v>
      </c>
      <c r="K113" s="184" t="s">
        <v>42</v>
      </c>
      <c r="L113" s="21" t="s">
        <v>42</v>
      </c>
      <c r="M113" s="21" t="s">
        <v>421</v>
      </c>
      <c r="N113" s="14">
        <f>SUM(C113:M113)</f>
        <v>1</v>
      </c>
      <c r="O113" s="11">
        <f>COUNTIF(C113:M113,"&gt;0")</f>
        <v>1</v>
      </c>
      <c r="P113" s="196">
        <f>N113/O113</f>
        <v>1</v>
      </c>
      <c r="Q113" s="201">
        <f>COUNTIF(B113:L113,"&gt;=300")</f>
        <v>0</v>
      </c>
      <c r="R113" s="201">
        <f>COUNTIF(C113:M113,"&gt;=200")</f>
        <v>0</v>
      </c>
      <c r="S113" s="201">
        <f>COUNTIF(C113:M113,"&gt;=100")</f>
        <v>0</v>
      </c>
    </row>
    <row r="114" spans="1:19" s="20" customFormat="1" ht="15.75">
      <c r="A114" s="88" t="s">
        <v>364</v>
      </c>
      <c r="B114" s="86" t="s">
        <v>179</v>
      </c>
      <c r="C114" s="55" t="s">
        <v>42</v>
      </c>
      <c r="D114" s="55" t="s">
        <v>42</v>
      </c>
      <c r="E114" s="55" t="s">
        <v>42</v>
      </c>
      <c r="F114" s="55" t="s">
        <v>42</v>
      </c>
      <c r="G114" s="55" t="s">
        <v>42</v>
      </c>
      <c r="H114" s="55">
        <v>1</v>
      </c>
      <c r="I114" s="55" t="s">
        <v>42</v>
      </c>
      <c r="J114" s="55" t="s">
        <v>42</v>
      </c>
      <c r="K114" s="67" t="s">
        <v>42</v>
      </c>
      <c r="L114" s="21" t="s">
        <v>42</v>
      </c>
      <c r="M114" s="21" t="s">
        <v>421</v>
      </c>
      <c r="N114" s="14">
        <f>SUM(C114:M114)</f>
        <v>1</v>
      </c>
      <c r="O114" s="11">
        <f>COUNTIF(C114:M114,"&gt;0")</f>
        <v>1</v>
      </c>
      <c r="P114" s="196">
        <f>N114/O114</f>
        <v>1</v>
      </c>
      <c r="Q114" s="201">
        <f>COUNTIF(B114:L114,"&gt;=300")</f>
        <v>0</v>
      </c>
      <c r="R114" s="201">
        <f>COUNTIF(C114:M114,"&gt;=200")</f>
        <v>0</v>
      </c>
      <c r="S114" s="201">
        <f>COUNTIF(C114:M114,"&gt;=100")</f>
        <v>0</v>
      </c>
    </row>
    <row r="115" spans="1:19" s="20" customFormat="1" ht="15.75">
      <c r="A115" s="88" t="s">
        <v>372</v>
      </c>
      <c r="B115" s="86" t="s">
        <v>180</v>
      </c>
      <c r="C115" s="55" t="s">
        <v>42</v>
      </c>
      <c r="D115" s="55" t="s">
        <v>42</v>
      </c>
      <c r="E115" s="55" t="s">
        <v>42</v>
      </c>
      <c r="F115" s="55" t="s">
        <v>42</v>
      </c>
      <c r="G115" s="55" t="s">
        <v>42</v>
      </c>
      <c r="H115" s="55">
        <v>1</v>
      </c>
      <c r="I115" s="55" t="s">
        <v>42</v>
      </c>
      <c r="J115" s="55" t="s">
        <v>42</v>
      </c>
      <c r="K115" s="67" t="s">
        <v>42</v>
      </c>
      <c r="L115" s="21" t="s">
        <v>42</v>
      </c>
      <c r="M115" s="21" t="s">
        <v>421</v>
      </c>
      <c r="N115" s="14">
        <f>SUM(C115:M115)</f>
        <v>1</v>
      </c>
      <c r="O115" s="11">
        <f>COUNTIF(C115:M115,"&gt;0")</f>
        <v>1</v>
      </c>
      <c r="P115" s="196">
        <f>N115/O115</f>
        <v>1</v>
      </c>
      <c r="Q115" s="201">
        <f>COUNTIF(B115:L115,"&gt;=300")</f>
        <v>0</v>
      </c>
      <c r="R115" s="201">
        <f>COUNTIF(C115:M115,"&gt;=200")</f>
        <v>0</v>
      </c>
      <c r="S115" s="201">
        <f>COUNTIF(C115:M115,"&gt;=100")</f>
        <v>0</v>
      </c>
    </row>
    <row r="116" spans="1:19" s="20" customFormat="1" ht="15.75">
      <c r="A116" s="88" t="s">
        <v>377</v>
      </c>
      <c r="B116" s="86" t="s">
        <v>447</v>
      </c>
      <c r="C116" s="55" t="s">
        <v>42</v>
      </c>
      <c r="D116" s="55" t="s">
        <v>42</v>
      </c>
      <c r="E116" s="55" t="s">
        <v>42</v>
      </c>
      <c r="F116" s="55" t="s">
        <v>42</v>
      </c>
      <c r="G116" s="55" t="s">
        <v>42</v>
      </c>
      <c r="H116" s="55" t="s">
        <v>42</v>
      </c>
      <c r="I116" s="55" t="s">
        <v>42</v>
      </c>
      <c r="J116" s="55" t="s">
        <v>42</v>
      </c>
      <c r="K116" s="256" t="s">
        <v>42</v>
      </c>
      <c r="L116" s="21" t="s">
        <v>42</v>
      </c>
      <c r="M116" s="21">
        <v>1</v>
      </c>
      <c r="N116" s="14">
        <f>SUM(C116:M116)</f>
        <v>1</v>
      </c>
      <c r="O116" s="11">
        <v>1</v>
      </c>
      <c r="P116" s="196">
        <f>N116/O116</f>
        <v>1</v>
      </c>
      <c r="Q116" s="201">
        <f>COUNTIF(B116:L116,"&gt;=300")</f>
        <v>0</v>
      </c>
      <c r="R116" s="201">
        <f>COUNTIF(C116:M116,"&gt;=200")</f>
        <v>0</v>
      </c>
      <c r="S116" s="201">
        <f>COUNTIF(C116:M116,"&gt;=100")</f>
        <v>0</v>
      </c>
    </row>
    <row r="117" spans="1:19" s="20" customFormat="1" ht="15.75">
      <c r="A117" s="88" t="s">
        <v>422</v>
      </c>
      <c r="B117" s="86" t="s">
        <v>451</v>
      </c>
      <c r="C117" s="55" t="s">
        <v>42</v>
      </c>
      <c r="D117" s="55" t="s">
        <v>42</v>
      </c>
      <c r="E117" s="55" t="s">
        <v>42</v>
      </c>
      <c r="F117" s="55" t="s">
        <v>42</v>
      </c>
      <c r="G117" s="55" t="s">
        <v>42</v>
      </c>
      <c r="H117" s="55" t="s">
        <v>42</v>
      </c>
      <c r="I117" s="55" t="s">
        <v>42</v>
      </c>
      <c r="J117" s="55" t="s">
        <v>42</v>
      </c>
      <c r="K117" s="256" t="s">
        <v>42</v>
      </c>
      <c r="L117" s="21" t="s">
        <v>42</v>
      </c>
      <c r="M117" s="21">
        <v>1</v>
      </c>
      <c r="N117" s="14">
        <f>SUM(C117:M117)</f>
        <v>1</v>
      </c>
      <c r="O117" s="11">
        <v>1</v>
      </c>
      <c r="P117" s="196">
        <f>N117/O117</f>
        <v>1</v>
      </c>
      <c r="Q117" s="201">
        <f>COUNTIF(B117:L117,"&gt;=300")</f>
        <v>0</v>
      </c>
      <c r="R117" s="201">
        <f>COUNTIF(C117:M117,"&gt;=200")</f>
        <v>0</v>
      </c>
      <c r="S117" s="201">
        <f>COUNTIF(C117:M117,"&gt;=100")</f>
        <v>0</v>
      </c>
    </row>
    <row r="118" spans="1:19" s="20" customFormat="1" ht="15.75">
      <c r="A118" s="88" t="s">
        <v>423</v>
      </c>
      <c r="B118" s="261" t="s">
        <v>123</v>
      </c>
      <c r="C118" s="61">
        <v>0</v>
      </c>
      <c r="D118" s="61" t="s">
        <v>42</v>
      </c>
      <c r="E118" s="61" t="s">
        <v>42</v>
      </c>
      <c r="F118" s="61" t="s">
        <v>42</v>
      </c>
      <c r="G118" s="61" t="s">
        <v>42</v>
      </c>
      <c r="H118" s="61" t="s">
        <v>42</v>
      </c>
      <c r="I118" s="61" t="s">
        <v>42</v>
      </c>
      <c r="J118" s="61" t="s">
        <v>42</v>
      </c>
      <c r="K118" s="184" t="s">
        <v>42</v>
      </c>
      <c r="L118" s="21" t="s">
        <v>42</v>
      </c>
      <c r="M118" s="21" t="s">
        <v>421</v>
      </c>
      <c r="N118" s="14">
        <f>SUM(C118:M118)</f>
        <v>0</v>
      </c>
      <c r="O118" s="11">
        <v>1</v>
      </c>
      <c r="P118" s="196">
        <f>N118/O118</f>
        <v>0</v>
      </c>
      <c r="Q118" s="201">
        <f>COUNTIF(B118:L118,"&gt;=300")</f>
        <v>0</v>
      </c>
      <c r="R118" s="201">
        <f>COUNTIF(C118:M118,"&gt;=200")</f>
        <v>0</v>
      </c>
      <c r="S118" s="201">
        <f>COUNTIF(C118:M118,"&gt;=100")</f>
        <v>0</v>
      </c>
    </row>
    <row r="119" spans="1:19" s="20" customFormat="1" ht="15.75">
      <c r="A119" s="88" t="s">
        <v>427</v>
      </c>
      <c r="B119" s="86" t="s">
        <v>39</v>
      </c>
      <c r="C119" s="55" t="s">
        <v>42</v>
      </c>
      <c r="D119" s="55" t="s">
        <v>42</v>
      </c>
      <c r="E119" s="55" t="s">
        <v>42</v>
      </c>
      <c r="F119" s="55" t="s">
        <v>42</v>
      </c>
      <c r="G119" s="55">
        <v>0</v>
      </c>
      <c r="H119" s="55" t="s">
        <v>42</v>
      </c>
      <c r="I119" s="55" t="s">
        <v>42</v>
      </c>
      <c r="J119" s="55" t="s">
        <v>42</v>
      </c>
      <c r="K119" s="67" t="s">
        <v>42</v>
      </c>
      <c r="L119" s="21" t="s">
        <v>42</v>
      </c>
      <c r="M119" s="21" t="s">
        <v>421</v>
      </c>
      <c r="N119" s="14">
        <f>SUM(C119:M119)</f>
        <v>0</v>
      </c>
      <c r="O119" s="11">
        <v>1</v>
      </c>
      <c r="P119" s="196">
        <f>N119/O119</f>
        <v>0</v>
      </c>
      <c r="Q119" s="201">
        <f>COUNTIF(B119:L119,"&gt;=300")</f>
        <v>0</v>
      </c>
      <c r="R119" s="201">
        <f>COUNTIF(C119:M119,"&gt;=200")</f>
        <v>0</v>
      </c>
      <c r="S119" s="201">
        <f>COUNTIF(C119:M119,"&gt;=100")</f>
        <v>0</v>
      </c>
    </row>
    <row r="120" spans="1:19" s="20" customFormat="1" ht="15.75">
      <c r="A120" s="88" t="s">
        <v>426</v>
      </c>
      <c r="B120" s="8" t="s">
        <v>157</v>
      </c>
      <c r="C120" s="21" t="s">
        <v>42</v>
      </c>
      <c r="D120" s="21" t="s">
        <v>42</v>
      </c>
      <c r="E120" s="21" t="s">
        <v>42</v>
      </c>
      <c r="F120" s="21" t="s">
        <v>42</v>
      </c>
      <c r="G120" s="21" t="s">
        <v>42</v>
      </c>
      <c r="H120" s="21" t="s">
        <v>42</v>
      </c>
      <c r="I120" s="21">
        <v>0</v>
      </c>
      <c r="J120" s="21" t="s">
        <v>42</v>
      </c>
      <c r="K120" s="56" t="s">
        <v>42</v>
      </c>
      <c r="L120" s="21" t="s">
        <v>42</v>
      </c>
      <c r="M120" s="21" t="s">
        <v>421</v>
      </c>
      <c r="N120" s="14">
        <f>SUM(C120:M120)</f>
        <v>0</v>
      </c>
      <c r="O120" s="11">
        <v>1</v>
      </c>
      <c r="P120" s="195">
        <f>N120/O120</f>
        <v>0</v>
      </c>
      <c r="Q120" s="201">
        <f>COUNTIF(B120:L120,"&gt;=300")</f>
        <v>0</v>
      </c>
      <c r="R120" s="201">
        <f>COUNTIF(C120:M120,"&gt;=200")</f>
        <v>0</v>
      </c>
      <c r="S120" s="201">
        <f>COUNTIF(C120:M120,"&gt;=100")</f>
        <v>0</v>
      </c>
    </row>
    <row r="121" spans="1:19" s="20" customFormat="1" ht="15.75">
      <c r="A121" s="88" t="s">
        <v>430</v>
      </c>
      <c r="B121" s="436" t="s">
        <v>321</v>
      </c>
      <c r="C121" s="498" t="s">
        <v>42</v>
      </c>
      <c r="D121" s="498" t="s">
        <v>42</v>
      </c>
      <c r="E121" s="498" t="s">
        <v>42</v>
      </c>
      <c r="F121" s="498" t="s">
        <v>42</v>
      </c>
      <c r="G121" s="498" t="s">
        <v>42</v>
      </c>
      <c r="H121" s="498">
        <v>0</v>
      </c>
      <c r="I121" s="498" t="s">
        <v>42</v>
      </c>
      <c r="J121" s="498" t="s">
        <v>42</v>
      </c>
      <c r="K121" s="504" t="s">
        <v>42</v>
      </c>
      <c r="L121" s="36" t="s">
        <v>42</v>
      </c>
      <c r="M121" s="36" t="s">
        <v>421</v>
      </c>
      <c r="N121" s="14">
        <f>SUM(C121:M121)</f>
        <v>0</v>
      </c>
      <c r="O121" s="11">
        <v>1</v>
      </c>
      <c r="P121" s="195">
        <f>N121/O121</f>
        <v>0</v>
      </c>
      <c r="Q121" s="201">
        <f>COUNTIF(B121:L121,"&gt;=300")</f>
        <v>0</v>
      </c>
      <c r="R121" s="201">
        <f>COUNTIF(C121:M121,"&gt;=200")</f>
        <v>0</v>
      </c>
      <c r="S121" s="201">
        <f>COUNTIF(C121:M121,"&gt;=100")</f>
        <v>0</v>
      </c>
    </row>
    <row r="122" spans="1:19" s="20" customFormat="1" ht="15.75">
      <c r="A122" s="88" t="s">
        <v>431</v>
      </c>
      <c r="B122" s="86" t="s">
        <v>345</v>
      </c>
      <c r="C122" s="55" t="s">
        <v>42</v>
      </c>
      <c r="D122" s="55" t="s">
        <v>42</v>
      </c>
      <c r="E122" s="55" t="s">
        <v>42</v>
      </c>
      <c r="F122" s="55" t="s">
        <v>42</v>
      </c>
      <c r="G122" s="55" t="s">
        <v>42</v>
      </c>
      <c r="H122" s="55" t="s">
        <v>42</v>
      </c>
      <c r="I122" s="55" t="s">
        <v>42</v>
      </c>
      <c r="J122" s="55" t="s">
        <v>42</v>
      </c>
      <c r="K122" s="256">
        <v>0</v>
      </c>
      <c r="L122" s="21" t="s">
        <v>42</v>
      </c>
      <c r="M122" s="21" t="s">
        <v>421</v>
      </c>
      <c r="N122" s="14">
        <f>SUM(C122:M122)</f>
        <v>0</v>
      </c>
      <c r="O122" s="11">
        <v>1</v>
      </c>
      <c r="P122" s="195">
        <f>N122/O122</f>
        <v>0</v>
      </c>
      <c r="Q122" s="201">
        <f>COUNTIF(B122:L122,"&gt;=300")</f>
        <v>0</v>
      </c>
      <c r="R122" s="201">
        <f>COUNTIF(C122:M122,"&gt;=200")</f>
        <v>0</v>
      </c>
      <c r="S122" s="201">
        <f>COUNTIF(C122:M122,"&gt;=100")</f>
        <v>0</v>
      </c>
    </row>
    <row r="123" spans="1:19" s="20" customFormat="1" ht="15.75">
      <c r="A123" s="88" t="s">
        <v>439</v>
      </c>
      <c r="B123" s="86" t="s">
        <v>440</v>
      </c>
      <c r="C123" s="55" t="s">
        <v>42</v>
      </c>
      <c r="D123" s="55" t="s">
        <v>42</v>
      </c>
      <c r="E123" s="55" t="s">
        <v>42</v>
      </c>
      <c r="F123" s="55" t="s">
        <v>42</v>
      </c>
      <c r="G123" s="55" t="s">
        <v>42</v>
      </c>
      <c r="H123" s="55" t="s">
        <v>42</v>
      </c>
      <c r="I123" s="55" t="s">
        <v>42</v>
      </c>
      <c r="J123" s="55" t="s">
        <v>42</v>
      </c>
      <c r="K123" s="256" t="s">
        <v>42</v>
      </c>
      <c r="L123" s="21" t="s">
        <v>42</v>
      </c>
      <c r="M123" s="21">
        <v>0</v>
      </c>
      <c r="N123" s="14">
        <f>SUM(C123:M123)</f>
        <v>0</v>
      </c>
      <c r="O123" s="11">
        <v>1</v>
      </c>
      <c r="P123" s="195">
        <f>N123/O123</f>
        <v>0</v>
      </c>
      <c r="Q123" s="201">
        <f>COUNTIF(B123:L123,"&gt;=300")</f>
        <v>0</v>
      </c>
      <c r="R123" s="201">
        <f>COUNTIF(C123:M123,"&gt;=200")</f>
        <v>0</v>
      </c>
      <c r="S123" s="201">
        <f>COUNTIF(C123:M123,"&gt;=100")</f>
        <v>0</v>
      </c>
    </row>
    <row r="124" spans="1:19" s="20" customFormat="1" ht="15.75">
      <c r="A124" s="88" t="s">
        <v>441</v>
      </c>
      <c r="B124" s="86" t="s">
        <v>454</v>
      </c>
      <c r="C124" s="55" t="s">
        <v>42</v>
      </c>
      <c r="D124" s="55" t="s">
        <v>42</v>
      </c>
      <c r="E124" s="55" t="s">
        <v>42</v>
      </c>
      <c r="F124" s="55" t="s">
        <v>42</v>
      </c>
      <c r="G124" s="55" t="s">
        <v>42</v>
      </c>
      <c r="H124" s="55" t="s">
        <v>42</v>
      </c>
      <c r="I124" s="55" t="s">
        <v>42</v>
      </c>
      <c r="J124" s="55" t="s">
        <v>42</v>
      </c>
      <c r="K124" s="256" t="s">
        <v>42</v>
      </c>
      <c r="L124" s="21" t="s">
        <v>42</v>
      </c>
      <c r="M124" s="21">
        <v>0</v>
      </c>
      <c r="N124" s="14">
        <f>SUM(C124:M124)</f>
        <v>0</v>
      </c>
      <c r="O124" s="11">
        <v>1</v>
      </c>
      <c r="P124" s="195">
        <f>N124/O124</f>
        <v>0</v>
      </c>
      <c r="Q124" s="201">
        <f>COUNTIF(B124:L124,"&gt;=300")</f>
        <v>0</v>
      </c>
      <c r="R124" s="201">
        <f>COUNTIF(C124:M124,"&gt;=200")</f>
        <v>0</v>
      </c>
      <c r="S124" s="201">
        <f>COUNTIF(C124:M124,"&gt;=100")</f>
        <v>0</v>
      </c>
    </row>
    <row r="125" spans="1:19" s="20" customFormat="1" ht="15.75">
      <c r="A125" s="88" t="s">
        <v>446</v>
      </c>
      <c r="B125" s="261" t="s">
        <v>122</v>
      </c>
      <c r="C125" s="61">
        <v>0</v>
      </c>
      <c r="D125" s="61" t="s">
        <v>42</v>
      </c>
      <c r="E125" s="61" t="s">
        <v>42</v>
      </c>
      <c r="F125" s="61" t="s">
        <v>42</v>
      </c>
      <c r="G125" s="61" t="s">
        <v>42</v>
      </c>
      <c r="H125" s="61" t="s">
        <v>42</v>
      </c>
      <c r="I125" s="61" t="s">
        <v>42</v>
      </c>
      <c r="J125" s="61" t="s">
        <v>42</v>
      </c>
      <c r="K125" s="184" t="s">
        <v>42</v>
      </c>
      <c r="L125" s="21" t="s">
        <v>42</v>
      </c>
      <c r="M125" s="21" t="s">
        <v>421</v>
      </c>
      <c r="N125" s="14">
        <f>SUM(C125:M125)</f>
        <v>0</v>
      </c>
      <c r="O125" s="11">
        <v>1</v>
      </c>
      <c r="P125" s="196">
        <f>N125/O125</f>
        <v>0</v>
      </c>
      <c r="Q125" s="201">
        <f>COUNTIF(B125:L125,"&gt;=300")</f>
        <v>0</v>
      </c>
      <c r="R125" s="201">
        <f>COUNTIF(C125:M125,"&gt;=200")</f>
        <v>0</v>
      </c>
      <c r="S125" s="201">
        <f>COUNTIF(C125:M125,"&gt;=100")</f>
        <v>0</v>
      </c>
    </row>
    <row r="126" spans="2:19" ht="18">
      <c r="B126" s="286"/>
      <c r="C126" s="5" t="s">
        <v>45</v>
      </c>
      <c r="D126" s="5" t="s">
        <v>46</v>
      </c>
      <c r="E126" s="5" t="s">
        <v>47</v>
      </c>
      <c r="F126" s="5" t="s">
        <v>48</v>
      </c>
      <c r="G126" s="5" t="s">
        <v>49</v>
      </c>
      <c r="H126" s="5" t="s">
        <v>149</v>
      </c>
      <c r="I126" s="5" t="s">
        <v>151</v>
      </c>
      <c r="J126" s="5" t="s">
        <v>191</v>
      </c>
      <c r="K126" s="5" t="s">
        <v>228</v>
      </c>
      <c r="L126" s="5" t="s">
        <v>354</v>
      </c>
      <c r="M126" s="5" t="s">
        <v>420</v>
      </c>
      <c r="N126" s="28" t="s">
        <v>50</v>
      </c>
      <c r="O126" s="32" t="s">
        <v>146</v>
      </c>
      <c r="P126" s="199" t="s">
        <v>227</v>
      </c>
      <c r="Q126" s="32"/>
      <c r="R126" s="32"/>
      <c r="S126" s="6"/>
    </row>
    <row r="127" spans="2:19" ht="18">
      <c r="B127" s="31" t="s">
        <v>139</v>
      </c>
      <c r="C127" s="372">
        <f aca="true" t="shared" si="0" ref="C127:J127">SUM(C4:C109)</f>
        <v>1738</v>
      </c>
      <c r="D127" s="372">
        <f t="shared" si="0"/>
        <v>1217</v>
      </c>
      <c r="E127" s="372">
        <f t="shared" si="0"/>
        <v>1596</v>
      </c>
      <c r="F127" s="373">
        <f t="shared" si="0"/>
        <v>1803</v>
      </c>
      <c r="G127" s="372">
        <f t="shared" si="0"/>
        <v>1681</v>
      </c>
      <c r="H127" s="372">
        <f t="shared" si="0"/>
        <v>1494</v>
      </c>
      <c r="I127" s="372">
        <f t="shared" si="0"/>
        <v>1370</v>
      </c>
      <c r="J127" s="374">
        <f t="shared" si="0"/>
        <v>1147</v>
      </c>
      <c r="K127" s="372">
        <f>SUM(K4:K109)</f>
        <v>1611</v>
      </c>
      <c r="L127" s="375">
        <f>SUM(L4:L125)</f>
        <v>1660</v>
      </c>
      <c r="M127" s="429">
        <f>SUM(M4:M125)</f>
        <v>1161</v>
      </c>
      <c r="N127" s="441">
        <f>SUM(C127:M127)</f>
        <v>16478</v>
      </c>
      <c r="O127" s="29">
        <v>11</v>
      </c>
      <c r="P127" s="371">
        <f>N127/O127</f>
        <v>1498</v>
      </c>
      <c r="Q127" s="412">
        <f>SUM(Q4:Q109)</f>
        <v>2</v>
      </c>
      <c r="R127" s="140">
        <f>SUM(R4:R109)</f>
        <v>16</v>
      </c>
      <c r="S127" s="222">
        <f>SUM(S4:S109)</f>
        <v>64</v>
      </c>
    </row>
    <row r="128" spans="2:21" ht="15.75">
      <c r="B128" s="138" t="s">
        <v>286</v>
      </c>
      <c r="C128" s="141">
        <f>COUNTIF(C4:C109,"&gt;0")</f>
        <v>29</v>
      </c>
      <c r="D128" s="4">
        <f aca="true" t="shared" si="1" ref="D128:K128">COUNTIF(D4:D109,"&gt;0")</f>
        <v>26</v>
      </c>
      <c r="E128" s="4">
        <f t="shared" si="1"/>
        <v>23</v>
      </c>
      <c r="F128" s="4">
        <f t="shared" si="1"/>
        <v>22</v>
      </c>
      <c r="G128" s="30">
        <f t="shared" si="1"/>
        <v>20</v>
      </c>
      <c r="H128" s="4">
        <f t="shared" si="1"/>
        <v>21</v>
      </c>
      <c r="I128" s="4">
        <f t="shared" si="1"/>
        <v>26</v>
      </c>
      <c r="J128" s="4">
        <f t="shared" si="1"/>
        <v>25</v>
      </c>
      <c r="K128" s="5">
        <f t="shared" si="1"/>
        <v>25</v>
      </c>
      <c r="L128" s="5">
        <f>COUNTIF(L4:L125,"&gt;0")</f>
        <v>23</v>
      </c>
      <c r="M128" s="428">
        <f>COUNTIF(M4:M125,"&gt;0")</f>
        <v>27</v>
      </c>
      <c r="S128" s="223" t="s">
        <v>338</v>
      </c>
      <c r="T128" s="224"/>
      <c r="U128" s="225"/>
    </row>
    <row r="129" spans="17:21" ht="15.75">
      <c r="Q129" s="406"/>
      <c r="R129" s="219" t="s">
        <v>339</v>
      </c>
      <c r="S129" s="220"/>
      <c r="T129" s="220"/>
      <c r="U129" s="221"/>
    </row>
    <row r="130" spans="17:20" ht="15.75">
      <c r="Q130" s="408" t="s">
        <v>438</v>
      </c>
      <c r="R130" s="409"/>
      <c r="S130" s="410"/>
      <c r="T130" s="411"/>
    </row>
    <row r="131" ht="15.75">
      <c r="Q131" s="407"/>
    </row>
  </sheetData>
  <sheetProtection/>
  <mergeCells count="3">
    <mergeCell ref="N2:P2"/>
    <mergeCell ref="C2:M2"/>
    <mergeCell ref="Q2:S2"/>
  </mergeCells>
  <printOptions/>
  <pageMargins left="0.1968503937007874" right="0.1968503937007874" top="0.35433070866141736" bottom="0.5118110236220472" header="0.31496062992125984" footer="0.31496062992125984"/>
  <pageSetup fitToHeight="2" fitToWidth="1" orientation="portrait" paperSize="9" scale="5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68"/>
  <sheetViews>
    <sheetView zoomScale="120" zoomScaleNormal="120" zoomScalePageLayoutView="0" workbookViewId="0" topLeftCell="A52">
      <selection activeCell="C57" sqref="C57"/>
    </sheetView>
  </sheetViews>
  <sheetFormatPr defaultColWidth="9.00390625" defaultRowHeight="12.75"/>
  <cols>
    <col min="2" max="2" width="57.625" style="0" bestFit="1" customWidth="1"/>
    <col min="3" max="3" width="24.875" style="0" bestFit="1" customWidth="1"/>
    <col min="4" max="4" width="15.00390625" style="0" customWidth="1"/>
    <col min="5" max="5" width="20.375" style="0" bestFit="1" customWidth="1"/>
    <col min="6" max="6" width="14.75390625" style="0" bestFit="1" customWidth="1"/>
  </cols>
  <sheetData>
    <row r="1" ht="27" thickBot="1">
      <c r="B1" s="121" t="s">
        <v>253</v>
      </c>
    </row>
    <row r="2" ht="13.5" thickBot="1"/>
    <row r="3" spans="2:6" ht="13.5" thickBot="1">
      <c r="B3" s="103" t="s">
        <v>241</v>
      </c>
      <c r="C3" s="104" t="s">
        <v>238</v>
      </c>
      <c r="D3" s="104" t="s">
        <v>239</v>
      </c>
      <c r="E3" s="104" t="s">
        <v>316</v>
      </c>
      <c r="F3" s="105" t="s">
        <v>240</v>
      </c>
    </row>
    <row r="4" spans="1:6" ht="13.5" thickBot="1">
      <c r="A4" s="128" t="s">
        <v>51</v>
      </c>
      <c r="B4" s="118" t="s">
        <v>307</v>
      </c>
      <c r="C4" s="119" t="s">
        <v>44</v>
      </c>
      <c r="D4" s="119">
        <v>320</v>
      </c>
      <c r="E4" s="119" t="s">
        <v>354</v>
      </c>
      <c r="F4" s="120"/>
    </row>
    <row r="5" spans="2:6" ht="12.75">
      <c r="B5" s="106" t="s">
        <v>315</v>
      </c>
      <c r="C5" s="107" t="s">
        <v>21</v>
      </c>
      <c r="D5" s="136">
        <v>2173</v>
      </c>
      <c r="E5" s="107"/>
      <c r="F5" s="114"/>
    </row>
    <row r="6" spans="2:6" ht="12.75">
      <c r="B6" s="111" t="s">
        <v>242</v>
      </c>
      <c r="C6" s="112" t="s">
        <v>40</v>
      </c>
      <c r="D6" s="112">
        <v>153</v>
      </c>
      <c r="E6" s="112" t="s">
        <v>354</v>
      </c>
      <c r="F6" s="115"/>
    </row>
    <row r="7" spans="2:6" ht="12.75">
      <c r="B7" s="111" t="s">
        <v>341</v>
      </c>
      <c r="C7" s="112" t="s">
        <v>40</v>
      </c>
      <c r="D7" s="136">
        <v>704</v>
      </c>
      <c r="E7" s="112"/>
      <c r="F7" s="115"/>
    </row>
    <row r="8" spans="2:6" ht="12.75">
      <c r="B8" s="106" t="s">
        <v>308</v>
      </c>
      <c r="C8" s="107" t="s">
        <v>24</v>
      </c>
      <c r="D8" s="107">
        <v>11.1</v>
      </c>
      <c r="E8" s="107" t="s">
        <v>149</v>
      </c>
      <c r="F8" s="114"/>
    </row>
    <row r="9" spans="2:6" ht="12.75">
      <c r="B9" s="111" t="s">
        <v>309</v>
      </c>
      <c r="C9" s="112" t="s">
        <v>40</v>
      </c>
      <c r="D9" s="112">
        <v>4.2</v>
      </c>
      <c r="E9" s="112" t="s">
        <v>151</v>
      </c>
      <c r="F9" s="115"/>
    </row>
    <row r="10" spans="2:6" ht="12.75">
      <c r="B10" s="483" t="s">
        <v>243</v>
      </c>
      <c r="C10" s="484"/>
      <c r="D10" s="124">
        <v>1803</v>
      </c>
      <c r="E10" s="124" t="s">
        <v>48</v>
      </c>
      <c r="F10" s="126"/>
    </row>
    <row r="11" spans="2:6" ht="12.75">
      <c r="B11" s="483" t="s">
        <v>244</v>
      </c>
      <c r="C11" s="484"/>
      <c r="D11" s="124">
        <v>1147</v>
      </c>
      <c r="E11" s="124" t="s">
        <v>191</v>
      </c>
      <c r="F11" s="126"/>
    </row>
    <row r="12" spans="2:6" ht="12.75">
      <c r="B12" s="108" t="s">
        <v>246</v>
      </c>
      <c r="C12" s="109" t="s">
        <v>245</v>
      </c>
      <c r="D12" s="109" t="s">
        <v>263</v>
      </c>
      <c r="E12" s="109"/>
      <c r="F12" s="117"/>
    </row>
    <row r="13" spans="2:6" ht="12.75">
      <c r="B13" s="176" t="s">
        <v>322</v>
      </c>
      <c r="C13" s="177" t="s">
        <v>340</v>
      </c>
      <c r="D13" s="109">
        <v>7</v>
      </c>
      <c r="E13" s="109"/>
      <c r="F13" s="117"/>
    </row>
    <row r="14" spans="2:6" ht="12.75">
      <c r="B14" s="483" t="s">
        <v>247</v>
      </c>
      <c r="C14" s="484"/>
      <c r="D14" s="124">
        <v>3</v>
      </c>
      <c r="E14" s="124" t="s">
        <v>416</v>
      </c>
      <c r="F14" s="126"/>
    </row>
    <row r="15" spans="2:6" ht="12.75">
      <c r="B15" s="483" t="s">
        <v>248</v>
      </c>
      <c r="C15" s="484"/>
      <c r="D15" s="124">
        <v>8</v>
      </c>
      <c r="E15" s="124" t="s">
        <v>47</v>
      </c>
      <c r="F15" s="126"/>
    </row>
    <row r="16" spans="2:6" ht="12.75">
      <c r="B16" s="108" t="s">
        <v>249</v>
      </c>
      <c r="C16" s="109" t="s">
        <v>21</v>
      </c>
      <c r="D16" s="136">
        <v>198</v>
      </c>
      <c r="E16" s="109"/>
      <c r="F16" s="117"/>
    </row>
    <row r="17" spans="2:6" ht="12.75">
      <c r="B17" s="111" t="s">
        <v>250</v>
      </c>
      <c r="C17" s="112" t="s">
        <v>40</v>
      </c>
      <c r="D17" s="136">
        <v>64</v>
      </c>
      <c r="E17" s="112"/>
      <c r="F17" s="115"/>
    </row>
    <row r="18" spans="2:6" ht="12.75">
      <c r="B18" s="108" t="s">
        <v>251</v>
      </c>
      <c r="C18" s="109" t="s">
        <v>21</v>
      </c>
      <c r="D18" s="109" t="s">
        <v>263</v>
      </c>
      <c r="E18" s="109"/>
      <c r="F18" s="110"/>
    </row>
    <row r="19" spans="2:6" ht="12.75">
      <c r="B19" s="108" t="s">
        <v>276</v>
      </c>
      <c r="C19" s="109" t="s">
        <v>334</v>
      </c>
      <c r="D19" s="109" t="s">
        <v>305</v>
      </c>
      <c r="E19" s="109" t="s">
        <v>335</v>
      </c>
      <c r="F19" s="110"/>
    </row>
    <row r="20" spans="2:6" ht="12.75">
      <c r="B20" s="111" t="s">
        <v>252</v>
      </c>
      <c r="C20" s="112" t="s">
        <v>40</v>
      </c>
      <c r="D20" s="112" t="s">
        <v>262</v>
      </c>
      <c r="E20" s="112"/>
      <c r="F20" s="113"/>
    </row>
    <row r="21" spans="2:6" ht="12.75">
      <c r="B21" s="111" t="s">
        <v>306</v>
      </c>
      <c r="C21" s="112" t="s">
        <v>193</v>
      </c>
      <c r="D21" s="112" t="s">
        <v>261</v>
      </c>
      <c r="E21" s="112" t="s">
        <v>326</v>
      </c>
      <c r="F21" s="113"/>
    </row>
    <row r="22" spans="2:6" ht="12.75">
      <c r="B22" s="487" t="s">
        <v>288</v>
      </c>
      <c r="C22" s="482"/>
      <c r="D22" s="135">
        <v>20</v>
      </c>
      <c r="E22" s="135" t="s">
        <v>49</v>
      </c>
      <c r="F22" s="137"/>
    </row>
    <row r="23" spans="2:6" ht="13.5" thickBot="1">
      <c r="B23" s="487" t="s">
        <v>287</v>
      </c>
      <c r="C23" s="482"/>
      <c r="D23" s="135">
        <v>29</v>
      </c>
      <c r="E23" s="135" t="s">
        <v>45</v>
      </c>
      <c r="F23" s="137"/>
    </row>
    <row r="24" spans="1:6" ht="13.5" thickBot="1">
      <c r="A24" s="128" t="s">
        <v>52</v>
      </c>
      <c r="B24" s="108" t="s">
        <v>254</v>
      </c>
      <c r="C24" s="109" t="s">
        <v>23</v>
      </c>
      <c r="D24" s="109">
        <v>229</v>
      </c>
      <c r="E24" s="109" t="s">
        <v>49</v>
      </c>
      <c r="F24" s="117"/>
    </row>
    <row r="25" spans="1:6" ht="12.75">
      <c r="A25" s="166"/>
      <c r="B25" s="108" t="s">
        <v>311</v>
      </c>
      <c r="C25" s="109" t="s">
        <v>23</v>
      </c>
      <c r="D25" s="109">
        <v>7.9</v>
      </c>
      <c r="E25" s="109" t="s">
        <v>49</v>
      </c>
      <c r="F25" s="117"/>
    </row>
    <row r="26" spans="2:6" ht="12.75">
      <c r="B26" s="108" t="s">
        <v>257</v>
      </c>
      <c r="C26" s="109" t="s">
        <v>21</v>
      </c>
      <c r="D26" s="136">
        <v>1644</v>
      </c>
      <c r="E26" s="109"/>
      <c r="F26" s="117"/>
    </row>
    <row r="27" spans="2:6" ht="12.75">
      <c r="B27" s="108" t="s">
        <v>277</v>
      </c>
      <c r="C27" s="109" t="s">
        <v>23</v>
      </c>
      <c r="D27" s="109">
        <v>18</v>
      </c>
      <c r="E27" s="109" t="s">
        <v>48</v>
      </c>
      <c r="F27" s="117"/>
    </row>
    <row r="28" spans="2:6" ht="12.75">
      <c r="B28" s="111" t="s">
        <v>255</v>
      </c>
      <c r="C28" s="112" t="s">
        <v>40</v>
      </c>
      <c r="D28" s="112">
        <v>169</v>
      </c>
      <c r="E28" s="112" t="s">
        <v>228</v>
      </c>
      <c r="F28" s="115"/>
    </row>
    <row r="29" spans="2:6" ht="12.75">
      <c r="B29" s="111" t="s">
        <v>312</v>
      </c>
      <c r="C29" s="112" t="s">
        <v>40</v>
      </c>
      <c r="D29" s="112">
        <v>5</v>
      </c>
      <c r="E29" s="112" t="s">
        <v>149</v>
      </c>
      <c r="F29" s="113"/>
    </row>
    <row r="30" spans="2:6" ht="12.75">
      <c r="B30" s="111" t="s">
        <v>256</v>
      </c>
      <c r="C30" s="112" t="s">
        <v>40</v>
      </c>
      <c r="D30" s="136">
        <v>1046</v>
      </c>
      <c r="E30" s="112"/>
      <c r="F30" s="115"/>
    </row>
    <row r="31" spans="2:6" ht="12.75">
      <c r="B31" s="111" t="s">
        <v>313</v>
      </c>
      <c r="C31" s="112" t="s">
        <v>40</v>
      </c>
      <c r="D31" s="112">
        <v>11</v>
      </c>
      <c r="E31" s="112" t="s">
        <v>228</v>
      </c>
      <c r="F31" s="115"/>
    </row>
    <row r="32" spans="2:6" ht="12.75">
      <c r="B32" s="483" t="s">
        <v>258</v>
      </c>
      <c r="C32" s="484"/>
      <c r="D32" s="124">
        <v>1832</v>
      </c>
      <c r="E32" s="124" t="s">
        <v>45</v>
      </c>
      <c r="F32" s="127"/>
    </row>
    <row r="33" spans="2:6" ht="12.75">
      <c r="B33" s="483" t="s">
        <v>259</v>
      </c>
      <c r="C33" s="484"/>
      <c r="D33" s="124">
        <v>1126</v>
      </c>
      <c r="E33" s="124" t="s">
        <v>191</v>
      </c>
      <c r="F33" s="127"/>
    </row>
    <row r="34" spans="2:6" ht="12.75">
      <c r="B34" s="108" t="s">
        <v>260</v>
      </c>
      <c r="C34" s="109" t="s">
        <v>23</v>
      </c>
      <c r="D34" s="109" t="s">
        <v>261</v>
      </c>
      <c r="E34" s="109"/>
      <c r="F34" s="117"/>
    </row>
    <row r="35" spans="2:6" ht="12.75">
      <c r="B35" s="176" t="s">
        <v>323</v>
      </c>
      <c r="C35" s="232" t="s">
        <v>349</v>
      </c>
      <c r="D35" s="109">
        <v>3</v>
      </c>
      <c r="E35" s="109"/>
      <c r="F35" s="117"/>
    </row>
    <row r="36" spans="2:6" ht="12.75">
      <c r="B36" s="483" t="s">
        <v>265</v>
      </c>
      <c r="C36" s="484"/>
      <c r="D36" s="124">
        <v>2</v>
      </c>
      <c r="E36" s="124" t="s">
        <v>49</v>
      </c>
      <c r="F36" s="127"/>
    </row>
    <row r="37" spans="2:6" ht="12.75">
      <c r="B37" s="483" t="s">
        <v>266</v>
      </c>
      <c r="C37" s="484"/>
      <c r="D37" s="124">
        <v>9</v>
      </c>
      <c r="E37" s="124" t="s">
        <v>47</v>
      </c>
      <c r="F37" s="127"/>
    </row>
    <row r="38" spans="2:6" ht="12.75">
      <c r="B38" s="108" t="s">
        <v>267</v>
      </c>
      <c r="C38" s="109" t="s">
        <v>21</v>
      </c>
      <c r="D38" s="136">
        <v>150.7</v>
      </c>
      <c r="E38" s="109"/>
      <c r="F38" s="117"/>
    </row>
    <row r="39" spans="2:6" ht="12.75">
      <c r="B39" s="111" t="s">
        <v>268</v>
      </c>
      <c r="C39" s="112" t="s">
        <v>40</v>
      </c>
      <c r="D39" s="136">
        <v>96</v>
      </c>
      <c r="E39" s="112"/>
      <c r="F39" s="115"/>
    </row>
    <row r="40" spans="2:6" ht="12.75">
      <c r="B40" s="108" t="s">
        <v>269</v>
      </c>
      <c r="C40" s="109" t="s">
        <v>21</v>
      </c>
      <c r="D40" s="109" t="s">
        <v>263</v>
      </c>
      <c r="E40" s="109"/>
      <c r="F40" s="117"/>
    </row>
    <row r="41" spans="2:6" ht="12.75">
      <c r="B41" s="111" t="s">
        <v>270</v>
      </c>
      <c r="C41" s="112" t="s">
        <v>40</v>
      </c>
      <c r="D41" s="112" t="s">
        <v>262</v>
      </c>
      <c r="E41" s="112"/>
      <c r="F41" s="113"/>
    </row>
    <row r="42" spans="2:6" ht="12.75">
      <c r="B42" s="481" t="s">
        <v>320</v>
      </c>
      <c r="C42" s="482"/>
      <c r="D42" s="135">
        <v>21</v>
      </c>
      <c r="E42" s="135" t="s">
        <v>48</v>
      </c>
      <c r="F42" s="129"/>
    </row>
    <row r="43" spans="2:6" ht="12.75">
      <c r="B43" s="481" t="s">
        <v>289</v>
      </c>
      <c r="C43" s="482"/>
      <c r="D43" s="135">
        <v>32</v>
      </c>
      <c r="E43" s="135" t="s">
        <v>45</v>
      </c>
      <c r="F43" s="129"/>
    </row>
    <row r="44" ht="13.5" thickBot="1"/>
    <row r="45" ht="15.75">
      <c r="B45" s="122" t="s">
        <v>274</v>
      </c>
    </row>
    <row r="46" spans="2:6" ht="12.75">
      <c r="B46" s="123" t="s">
        <v>271</v>
      </c>
      <c r="C46" s="112" t="s">
        <v>40</v>
      </c>
      <c r="D46" s="112" t="s">
        <v>262</v>
      </c>
      <c r="E46" s="112" t="s">
        <v>228</v>
      </c>
      <c r="F46" s="112"/>
    </row>
    <row r="47" spans="2:6" ht="12.75">
      <c r="B47" s="123" t="s">
        <v>272</v>
      </c>
      <c r="C47" s="112" t="s">
        <v>193</v>
      </c>
      <c r="D47" s="112" t="s">
        <v>264</v>
      </c>
      <c r="E47" s="112" t="s">
        <v>228</v>
      </c>
      <c r="F47" s="112"/>
    </row>
    <row r="48" spans="1:6" ht="12.75">
      <c r="A48" t="s">
        <v>314</v>
      </c>
      <c r="B48" s="485" t="s">
        <v>273</v>
      </c>
      <c r="C48" s="109" t="s">
        <v>44</v>
      </c>
      <c r="D48" s="485">
        <v>22</v>
      </c>
      <c r="E48" s="109" t="s">
        <v>151</v>
      </c>
      <c r="F48" s="109"/>
    </row>
    <row r="49" spans="1:6" ht="12.75">
      <c r="A49" t="s">
        <v>314</v>
      </c>
      <c r="B49" s="486"/>
      <c r="C49" s="109" t="s">
        <v>24</v>
      </c>
      <c r="D49" s="486"/>
      <c r="E49" s="109" t="s">
        <v>149</v>
      </c>
      <c r="F49" s="109"/>
    </row>
    <row r="50" spans="2:6" ht="12.75">
      <c r="B50" s="125" t="s">
        <v>275</v>
      </c>
      <c r="C50" s="109" t="s">
        <v>229</v>
      </c>
      <c r="D50" s="109">
        <v>4</v>
      </c>
      <c r="E50" s="109" t="s">
        <v>228</v>
      </c>
      <c r="F50" s="109"/>
    </row>
    <row r="51" spans="2:6" ht="12.75">
      <c r="B51" s="125" t="s">
        <v>310</v>
      </c>
      <c r="C51" s="109" t="s">
        <v>229</v>
      </c>
      <c r="D51" s="109">
        <v>5</v>
      </c>
      <c r="E51" s="109" t="s">
        <v>228</v>
      </c>
      <c r="F51" s="109"/>
    </row>
    <row r="52" spans="1:6" ht="12.75">
      <c r="A52" t="s">
        <v>314</v>
      </c>
      <c r="B52" s="125" t="s">
        <v>276</v>
      </c>
      <c r="C52" s="109" t="s">
        <v>44</v>
      </c>
      <c r="D52" s="109" t="s">
        <v>346</v>
      </c>
      <c r="E52" s="109" t="s">
        <v>228</v>
      </c>
      <c r="F52" s="109"/>
    </row>
    <row r="53" spans="1:6" ht="12.75">
      <c r="A53" t="s">
        <v>314</v>
      </c>
      <c r="B53" s="123" t="s">
        <v>277</v>
      </c>
      <c r="C53" s="112" t="s">
        <v>40</v>
      </c>
      <c r="D53" s="112" t="s">
        <v>318</v>
      </c>
      <c r="E53" s="112" t="s">
        <v>228</v>
      </c>
      <c r="F53" s="112"/>
    </row>
    <row r="54" spans="1:6" ht="12.75">
      <c r="A54" t="s">
        <v>314</v>
      </c>
      <c r="B54" s="125" t="s">
        <v>281</v>
      </c>
      <c r="C54" s="109" t="s">
        <v>23</v>
      </c>
      <c r="D54" s="109">
        <v>22</v>
      </c>
      <c r="E54" s="109" t="s">
        <v>49</v>
      </c>
      <c r="F54" s="109"/>
    </row>
    <row r="55" spans="2:6" ht="12.75">
      <c r="B55" s="125" t="s">
        <v>283</v>
      </c>
      <c r="C55" s="109" t="s">
        <v>44</v>
      </c>
      <c r="D55" s="109">
        <v>9</v>
      </c>
      <c r="E55" s="109" t="s">
        <v>228</v>
      </c>
      <c r="F55" s="109"/>
    </row>
    <row r="56" spans="2:6" ht="12.75">
      <c r="B56" s="130" t="s">
        <v>282</v>
      </c>
      <c r="C56" s="345" t="s">
        <v>449</v>
      </c>
      <c r="D56" s="131" t="s">
        <v>415</v>
      </c>
      <c r="E56" s="131" t="s">
        <v>228</v>
      </c>
      <c r="F56" s="131"/>
    </row>
    <row r="57" spans="2:6" ht="12.75">
      <c r="B57" s="130" t="s">
        <v>284</v>
      </c>
      <c r="C57" s="345">
        <v>41885</v>
      </c>
      <c r="D57" s="131" t="s">
        <v>445</v>
      </c>
      <c r="E57" s="131" t="s">
        <v>420</v>
      </c>
      <c r="F57" s="131"/>
    </row>
    <row r="58" spans="2:6" ht="12.75">
      <c r="B58" s="130" t="s">
        <v>350</v>
      </c>
      <c r="C58" s="131" t="s">
        <v>348</v>
      </c>
      <c r="D58" s="233" t="s">
        <v>353</v>
      </c>
      <c r="E58" s="131" t="s">
        <v>228</v>
      </c>
      <c r="F58" s="131" t="s">
        <v>352</v>
      </c>
    </row>
    <row r="59" spans="2:6" ht="12.75">
      <c r="B59" s="130" t="s">
        <v>351</v>
      </c>
      <c r="C59" s="131" t="s">
        <v>348</v>
      </c>
      <c r="D59" s="233" t="s">
        <v>353</v>
      </c>
      <c r="E59" s="131" t="s">
        <v>228</v>
      </c>
      <c r="F59" s="131" t="s">
        <v>352</v>
      </c>
    </row>
    <row r="60" spans="5:6" ht="12.75">
      <c r="E60" s="1"/>
      <c r="F60" s="1"/>
    </row>
    <row r="61" spans="2:6" ht="12.75">
      <c r="B61" s="130" t="s">
        <v>290</v>
      </c>
      <c r="C61" s="131" t="s">
        <v>291</v>
      </c>
      <c r="D61" s="131" t="s">
        <v>368</v>
      </c>
      <c r="E61" s="131"/>
      <c r="F61" s="131"/>
    </row>
    <row r="62" spans="5:6" ht="12.75">
      <c r="E62" s="1"/>
      <c r="F62" s="1"/>
    </row>
    <row r="63" spans="2:6" ht="12.75">
      <c r="B63" s="135" t="s">
        <v>280</v>
      </c>
      <c r="C63" s="135" t="s">
        <v>292</v>
      </c>
      <c r="D63" s="135" t="s">
        <v>293</v>
      </c>
      <c r="E63" s="135" t="s">
        <v>191</v>
      </c>
      <c r="F63" s="135"/>
    </row>
    <row r="64" spans="2:6" ht="12.75">
      <c r="B64" s="135" t="s">
        <v>279</v>
      </c>
      <c r="C64" s="135" t="s">
        <v>206</v>
      </c>
      <c r="D64" s="135" t="s">
        <v>278</v>
      </c>
      <c r="E64" s="135" t="s">
        <v>228</v>
      </c>
      <c r="F64" s="135"/>
    </row>
    <row r="65" spans="2:6" ht="12.75">
      <c r="B65" s="135" t="s">
        <v>360</v>
      </c>
      <c r="C65" s="135" t="s">
        <v>40</v>
      </c>
      <c r="D65" s="135" t="s">
        <v>367</v>
      </c>
      <c r="E65" s="135" t="s">
        <v>354</v>
      </c>
      <c r="F65" s="135"/>
    </row>
    <row r="66" spans="2:6" ht="12.75">
      <c r="B66" s="135" t="s">
        <v>375</v>
      </c>
      <c r="C66" s="135" t="s">
        <v>348</v>
      </c>
      <c r="D66" s="135" t="s">
        <v>376</v>
      </c>
      <c r="E66" s="135" t="s">
        <v>354</v>
      </c>
      <c r="F66" s="135"/>
    </row>
    <row r="67" spans="2:6" ht="12.75">
      <c r="B67" s="135" t="s">
        <v>437</v>
      </c>
      <c r="C67" s="135" t="s">
        <v>21</v>
      </c>
      <c r="D67" s="135" t="s">
        <v>443</v>
      </c>
      <c r="E67" s="135" t="s">
        <v>420</v>
      </c>
      <c r="F67" s="135"/>
    </row>
    <row r="68" spans="2:6" ht="12.75">
      <c r="B68" s="135" t="s">
        <v>444</v>
      </c>
      <c r="C68" s="135"/>
      <c r="D68" s="135"/>
      <c r="E68" s="135" t="s">
        <v>420</v>
      </c>
      <c r="F68" s="135"/>
    </row>
  </sheetData>
  <sheetProtection/>
  <mergeCells count="14">
    <mergeCell ref="B14:C14"/>
    <mergeCell ref="B15:C15"/>
    <mergeCell ref="B10:C10"/>
    <mergeCell ref="B11:C11"/>
    <mergeCell ref="B32:C32"/>
    <mergeCell ref="B33:C33"/>
    <mergeCell ref="B22:C22"/>
    <mergeCell ref="B23:C23"/>
    <mergeCell ref="B42:C42"/>
    <mergeCell ref="B43:C43"/>
    <mergeCell ref="B36:C36"/>
    <mergeCell ref="B37:C37"/>
    <mergeCell ref="B48:B49"/>
    <mergeCell ref="D48:D49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0"/>
  <sheetViews>
    <sheetView zoomScalePageLayoutView="0" workbookViewId="0" topLeftCell="A19">
      <selection activeCell="C56" sqref="C56:E56"/>
    </sheetView>
  </sheetViews>
  <sheetFormatPr defaultColWidth="9.00390625" defaultRowHeight="12.75"/>
  <cols>
    <col min="2" max="2" width="9.625" style="0" bestFit="1" customWidth="1"/>
    <col min="3" max="3" width="20.25390625" style="0" customWidth="1"/>
    <col min="4" max="4" width="6.25390625" style="0" customWidth="1"/>
    <col min="5" max="5" width="23.00390625" style="0" bestFit="1" customWidth="1"/>
    <col min="6" max="6" width="7.75390625" style="0" bestFit="1" customWidth="1"/>
    <col min="7" max="7" width="17.125" style="0" customWidth="1"/>
    <col min="8" max="8" width="5.875" style="0" bestFit="1" customWidth="1"/>
  </cols>
  <sheetData>
    <row r="1" ht="13.5" thickBot="1"/>
    <row r="2" spans="3:4" ht="13.5" thickBot="1">
      <c r="C2" s="149" t="s">
        <v>301</v>
      </c>
      <c r="D2" s="150"/>
    </row>
    <row r="3" ht="13.5" thickBot="1"/>
    <row r="4" spans="1:8" ht="13.5" thickBot="1">
      <c r="A4" s="167" t="s">
        <v>304</v>
      </c>
      <c r="B4" s="186" t="s">
        <v>138</v>
      </c>
      <c r="C4" s="187" t="s">
        <v>294</v>
      </c>
      <c r="D4" s="188" t="s">
        <v>52</v>
      </c>
      <c r="E4" s="188" t="s">
        <v>295</v>
      </c>
      <c r="F4" s="188" t="s">
        <v>297</v>
      </c>
      <c r="G4" s="188" t="s">
        <v>296</v>
      </c>
      <c r="H4" s="189" t="s">
        <v>298</v>
      </c>
    </row>
    <row r="5" spans="2:8" ht="12.75">
      <c r="B5" s="142" t="s">
        <v>45</v>
      </c>
      <c r="C5" s="157" t="s">
        <v>21</v>
      </c>
      <c r="D5" s="66">
        <v>190</v>
      </c>
      <c r="E5" s="66" t="s">
        <v>319</v>
      </c>
      <c r="F5" s="66">
        <v>6.5</v>
      </c>
      <c r="G5" s="66" t="s">
        <v>319</v>
      </c>
      <c r="H5" s="156">
        <v>8</v>
      </c>
    </row>
    <row r="6" spans="2:8" ht="12.75">
      <c r="B6" s="143" t="s">
        <v>46</v>
      </c>
      <c r="C6" s="63" t="s">
        <v>21</v>
      </c>
      <c r="D6" s="4">
        <v>130</v>
      </c>
      <c r="E6" s="4" t="s">
        <v>24</v>
      </c>
      <c r="F6" s="155">
        <v>7</v>
      </c>
      <c r="G6" s="4" t="s">
        <v>24</v>
      </c>
      <c r="H6" s="116">
        <v>7</v>
      </c>
    </row>
    <row r="7" spans="2:8" ht="12.75">
      <c r="B7" s="143" t="s">
        <v>47</v>
      </c>
      <c r="C7" s="63" t="s">
        <v>29</v>
      </c>
      <c r="D7" s="4">
        <v>188</v>
      </c>
      <c r="E7" s="4" t="s">
        <v>21</v>
      </c>
      <c r="F7" s="4">
        <v>6.2</v>
      </c>
      <c r="G7" s="4" t="s">
        <v>21</v>
      </c>
      <c r="H7" s="116">
        <v>11</v>
      </c>
    </row>
    <row r="8" spans="2:8" ht="12.75">
      <c r="B8" s="143" t="s">
        <v>48</v>
      </c>
      <c r="C8" s="63" t="s">
        <v>23</v>
      </c>
      <c r="D8" s="4">
        <v>218</v>
      </c>
      <c r="E8" s="4" t="s">
        <v>23</v>
      </c>
      <c r="F8" s="4">
        <v>6.6</v>
      </c>
      <c r="G8" s="159" t="s">
        <v>23</v>
      </c>
      <c r="H8" s="116">
        <v>18</v>
      </c>
    </row>
    <row r="9" spans="2:8" ht="12.75">
      <c r="B9" s="358" t="s">
        <v>49</v>
      </c>
      <c r="C9" s="359" t="s">
        <v>23</v>
      </c>
      <c r="D9" s="141">
        <v>229</v>
      </c>
      <c r="E9" s="9" t="s">
        <v>23</v>
      </c>
      <c r="F9" s="9">
        <v>7.9</v>
      </c>
      <c r="G9" s="4" t="s">
        <v>23</v>
      </c>
      <c r="H9" s="116">
        <v>15</v>
      </c>
    </row>
    <row r="10" spans="2:8" ht="12.75">
      <c r="B10" s="143" t="s">
        <v>149</v>
      </c>
      <c r="C10" s="63" t="s">
        <v>21</v>
      </c>
      <c r="D10" s="4">
        <v>146</v>
      </c>
      <c r="E10" s="4" t="s">
        <v>24</v>
      </c>
      <c r="F10" s="4">
        <v>6.7</v>
      </c>
      <c r="G10" s="4" t="s">
        <v>24</v>
      </c>
      <c r="H10" s="116">
        <v>7</v>
      </c>
    </row>
    <row r="11" spans="2:8" ht="12.75">
      <c r="B11" s="143" t="s">
        <v>151</v>
      </c>
      <c r="C11" s="63" t="s">
        <v>23</v>
      </c>
      <c r="D11" s="4">
        <v>162</v>
      </c>
      <c r="E11" s="4" t="s">
        <v>28</v>
      </c>
      <c r="F11" s="4">
        <v>7</v>
      </c>
      <c r="G11" s="4" t="s">
        <v>28</v>
      </c>
      <c r="H11" s="116">
        <v>10</v>
      </c>
    </row>
    <row r="12" spans="2:8" s="245" customFormat="1" ht="12.75">
      <c r="B12" s="268" t="s">
        <v>191</v>
      </c>
      <c r="C12" s="59" t="s">
        <v>21</v>
      </c>
      <c r="D12" s="159">
        <v>133</v>
      </c>
      <c r="E12" s="159" t="s">
        <v>26</v>
      </c>
      <c r="F12" s="159">
        <v>5.2</v>
      </c>
      <c r="G12" s="159" t="s">
        <v>28</v>
      </c>
      <c r="H12" s="246">
        <v>10</v>
      </c>
    </row>
    <row r="13" spans="2:8" s="245" customFormat="1" ht="13.5" thickBot="1">
      <c r="B13" s="144" t="s">
        <v>228</v>
      </c>
      <c r="C13" s="234" t="s">
        <v>44</v>
      </c>
      <c r="D13" s="235">
        <v>204</v>
      </c>
      <c r="E13" s="235" t="s">
        <v>236</v>
      </c>
      <c r="F13" s="350">
        <v>7.9</v>
      </c>
      <c r="G13" s="235" t="s">
        <v>40</v>
      </c>
      <c r="H13" s="236">
        <v>11</v>
      </c>
    </row>
    <row r="14" spans="2:8" ht="13.5" thickBot="1">
      <c r="B14" s="355" t="s">
        <v>354</v>
      </c>
      <c r="C14" s="356" t="s">
        <v>44</v>
      </c>
      <c r="D14" s="350">
        <v>224</v>
      </c>
      <c r="E14" s="239" t="s">
        <v>44</v>
      </c>
      <c r="F14" s="162">
        <v>8</v>
      </c>
      <c r="G14" s="239" t="s">
        <v>44</v>
      </c>
      <c r="H14" s="360">
        <v>19</v>
      </c>
    </row>
    <row r="15" spans="2:8" ht="13.5" thickBot="1">
      <c r="B15" s="349" t="s">
        <v>420</v>
      </c>
      <c r="C15" s="376" t="s">
        <v>21</v>
      </c>
      <c r="D15" s="327">
        <v>131</v>
      </c>
      <c r="E15" s="376" t="s">
        <v>108</v>
      </c>
      <c r="F15" s="327">
        <v>6.3</v>
      </c>
      <c r="G15" s="327" t="s">
        <v>425</v>
      </c>
      <c r="H15" s="351">
        <v>7</v>
      </c>
    </row>
    <row r="16" ht="13.5" thickBot="1"/>
    <row r="17" spans="1:8" ht="13.5" thickBot="1">
      <c r="A17" s="165" t="s">
        <v>300</v>
      </c>
      <c r="B17" s="151" t="s">
        <v>138</v>
      </c>
      <c r="C17" s="152" t="s">
        <v>294</v>
      </c>
      <c r="D17" s="153" t="s">
        <v>52</v>
      </c>
      <c r="E17" s="153" t="s">
        <v>295</v>
      </c>
      <c r="F17" s="153" t="s">
        <v>297</v>
      </c>
      <c r="G17" s="153" t="s">
        <v>296</v>
      </c>
      <c r="H17" s="154" t="s">
        <v>298</v>
      </c>
    </row>
    <row r="18" spans="2:8" ht="12.75">
      <c r="B18" s="142" t="s">
        <v>45</v>
      </c>
      <c r="C18" s="157" t="s">
        <v>128</v>
      </c>
      <c r="D18" s="66">
        <v>33</v>
      </c>
      <c r="E18" s="157" t="s">
        <v>128</v>
      </c>
      <c r="F18" s="66">
        <v>0.3</v>
      </c>
      <c r="G18" s="66"/>
      <c r="H18" s="156">
        <v>0</v>
      </c>
    </row>
    <row r="19" spans="2:8" ht="12.75">
      <c r="B19" s="143" t="s">
        <v>46</v>
      </c>
      <c r="C19" s="63" t="s">
        <v>40</v>
      </c>
      <c r="D19" s="4">
        <v>20</v>
      </c>
      <c r="E19" s="4" t="s">
        <v>40</v>
      </c>
      <c r="F19" s="4">
        <v>0.2</v>
      </c>
      <c r="G19" s="4"/>
      <c r="H19" s="116">
        <v>0</v>
      </c>
    </row>
    <row r="20" spans="2:8" ht="12.75">
      <c r="B20" s="143" t="s">
        <v>47</v>
      </c>
      <c r="C20" s="59" t="s">
        <v>40</v>
      </c>
      <c r="D20" s="9">
        <v>134</v>
      </c>
      <c r="E20" s="4" t="s">
        <v>40</v>
      </c>
      <c r="F20" s="4">
        <v>4.5</v>
      </c>
      <c r="G20" s="4" t="s">
        <v>40</v>
      </c>
      <c r="H20" s="116">
        <v>5</v>
      </c>
    </row>
    <row r="21" spans="2:8" ht="12.75">
      <c r="B21" s="143" t="s">
        <v>48</v>
      </c>
      <c r="C21" s="63" t="s">
        <v>40</v>
      </c>
      <c r="D21" s="4">
        <v>131</v>
      </c>
      <c r="E21" s="159" t="s">
        <v>40</v>
      </c>
      <c r="F21" s="9">
        <v>4.9</v>
      </c>
      <c r="G21" s="4" t="s">
        <v>40</v>
      </c>
      <c r="H21" s="116">
        <v>3</v>
      </c>
    </row>
    <row r="22" spans="2:8" ht="12.75">
      <c r="B22" s="143" t="s">
        <v>49</v>
      </c>
      <c r="C22" s="63" t="s">
        <v>40</v>
      </c>
      <c r="D22" s="4">
        <v>29</v>
      </c>
      <c r="E22" s="4" t="s">
        <v>40</v>
      </c>
      <c r="F22" s="4">
        <v>0.3</v>
      </c>
      <c r="G22" s="4"/>
      <c r="H22" s="116">
        <v>0</v>
      </c>
    </row>
    <row r="23" spans="2:8" ht="12.75">
      <c r="B23" s="143" t="s">
        <v>149</v>
      </c>
      <c r="C23" s="63" t="s">
        <v>40</v>
      </c>
      <c r="D23" s="4">
        <v>120</v>
      </c>
      <c r="E23" s="159" t="s">
        <v>40</v>
      </c>
      <c r="F23" s="9">
        <v>5</v>
      </c>
      <c r="G23" s="4" t="s">
        <v>40</v>
      </c>
      <c r="H23" s="116">
        <v>1</v>
      </c>
    </row>
    <row r="24" spans="2:8" ht="12.75">
      <c r="B24" s="143" t="s">
        <v>151</v>
      </c>
      <c r="C24" s="63" t="s">
        <v>40</v>
      </c>
      <c r="D24" s="4">
        <v>122</v>
      </c>
      <c r="E24" s="4" t="s">
        <v>40</v>
      </c>
      <c r="F24" s="4">
        <v>4.7</v>
      </c>
      <c r="G24" s="4" t="s">
        <v>40</v>
      </c>
      <c r="H24" s="116">
        <v>1</v>
      </c>
    </row>
    <row r="25" spans="2:8" ht="15" customHeight="1">
      <c r="B25" s="143" t="s">
        <v>191</v>
      </c>
      <c r="C25" s="63" t="s">
        <v>40</v>
      </c>
      <c r="D25" s="4">
        <v>97</v>
      </c>
      <c r="E25" s="4" t="s">
        <v>40</v>
      </c>
      <c r="F25" s="4">
        <v>4.2</v>
      </c>
      <c r="G25" s="4" t="s">
        <v>40</v>
      </c>
      <c r="H25" s="116">
        <v>5</v>
      </c>
    </row>
    <row r="26" spans="2:8" ht="15" customHeight="1" thickBot="1">
      <c r="B26" s="144" t="s">
        <v>228</v>
      </c>
      <c r="C26" s="353" t="s">
        <v>40</v>
      </c>
      <c r="D26" s="327">
        <v>169</v>
      </c>
      <c r="E26" s="162" t="s">
        <v>40</v>
      </c>
      <c r="F26" s="162">
        <v>7</v>
      </c>
      <c r="G26" s="162" t="s">
        <v>40</v>
      </c>
      <c r="H26" s="163">
        <v>11</v>
      </c>
    </row>
    <row r="27" spans="2:8" ht="13.5" thickBot="1">
      <c r="B27" s="349" t="s">
        <v>354</v>
      </c>
      <c r="C27" s="361" t="s">
        <v>40</v>
      </c>
      <c r="D27" s="162">
        <v>175</v>
      </c>
      <c r="E27" s="327" t="s">
        <v>40</v>
      </c>
      <c r="F27" s="327">
        <v>5.8</v>
      </c>
      <c r="G27" s="327" t="s">
        <v>40</v>
      </c>
      <c r="H27" s="351">
        <v>7</v>
      </c>
    </row>
    <row r="28" spans="2:8" ht="13.5" thickBot="1">
      <c r="B28" s="349" t="s">
        <v>420</v>
      </c>
      <c r="C28" s="63" t="s">
        <v>40</v>
      </c>
      <c r="D28" s="327">
        <v>59</v>
      </c>
      <c r="E28" s="327" t="s">
        <v>40</v>
      </c>
      <c r="F28" s="327">
        <v>4.5</v>
      </c>
      <c r="G28" s="327" t="s">
        <v>450</v>
      </c>
      <c r="H28" s="351">
        <v>3</v>
      </c>
    </row>
    <row r="31" spans="1:3" ht="12.75">
      <c r="A31" s="211" t="s">
        <v>331</v>
      </c>
      <c r="B31" s="211"/>
      <c r="C31" s="211"/>
    </row>
    <row r="32" spans="1:5" ht="12.75">
      <c r="A32" s="210" t="s">
        <v>330</v>
      </c>
      <c r="B32" s="185" t="s">
        <v>328</v>
      </c>
      <c r="C32" s="185" t="s">
        <v>0</v>
      </c>
      <c r="D32" s="185" t="s">
        <v>52</v>
      </c>
      <c r="E32" s="185" t="s">
        <v>138</v>
      </c>
    </row>
    <row r="33" spans="2:5" ht="12.75">
      <c r="B33" s="212" t="s">
        <v>1</v>
      </c>
      <c r="C33" s="212" t="s">
        <v>23</v>
      </c>
      <c r="D33" s="212">
        <v>229</v>
      </c>
      <c r="E33" s="212" t="s">
        <v>49</v>
      </c>
    </row>
    <row r="34" spans="2:5" ht="12.75">
      <c r="B34" s="278" t="s">
        <v>2</v>
      </c>
      <c r="C34" s="278" t="s">
        <v>44</v>
      </c>
      <c r="D34" s="278">
        <v>224</v>
      </c>
      <c r="E34" s="278" t="s">
        <v>354</v>
      </c>
    </row>
    <row r="35" spans="2:5" ht="12.75">
      <c r="B35" s="2" t="s">
        <v>3</v>
      </c>
      <c r="C35" s="4" t="s">
        <v>23</v>
      </c>
      <c r="D35" s="4">
        <v>218</v>
      </c>
      <c r="E35" s="4" t="s">
        <v>48</v>
      </c>
    </row>
    <row r="36" spans="2:12" ht="12.75">
      <c r="B36" s="2" t="s">
        <v>4</v>
      </c>
      <c r="C36" s="2" t="s">
        <v>44</v>
      </c>
      <c r="D36" s="2">
        <v>204</v>
      </c>
      <c r="E36" s="2" t="s">
        <v>228</v>
      </c>
      <c r="I36" s="231"/>
      <c r="J36" s="231"/>
      <c r="K36" s="231"/>
      <c r="L36" s="305"/>
    </row>
    <row r="37" spans="2:5" ht="12.75">
      <c r="B37" s="4" t="s">
        <v>5</v>
      </c>
      <c r="C37" s="4" t="s">
        <v>30</v>
      </c>
      <c r="D37" s="4">
        <v>200</v>
      </c>
      <c r="E37" s="4" t="s">
        <v>49</v>
      </c>
    </row>
    <row r="38" spans="2:5" ht="12.75">
      <c r="B38" s="2" t="s">
        <v>6</v>
      </c>
      <c r="C38" s="4" t="s">
        <v>21</v>
      </c>
      <c r="D38" s="4">
        <v>193</v>
      </c>
      <c r="E38" s="4" t="s">
        <v>48</v>
      </c>
    </row>
    <row r="39" spans="2:5" ht="12.75">
      <c r="B39" s="4" t="s">
        <v>7</v>
      </c>
      <c r="C39" s="4" t="s">
        <v>21</v>
      </c>
      <c r="D39" s="4">
        <v>190</v>
      </c>
      <c r="E39" s="4" t="s">
        <v>45</v>
      </c>
    </row>
    <row r="40" spans="2:5" ht="12.75">
      <c r="B40" s="2" t="s">
        <v>8</v>
      </c>
      <c r="C40" s="4" t="s">
        <v>29</v>
      </c>
      <c r="D40" s="4">
        <v>188</v>
      </c>
      <c r="E40" s="4" t="s">
        <v>47</v>
      </c>
    </row>
    <row r="41" spans="2:5" ht="12.75">
      <c r="B41" s="2" t="s">
        <v>9</v>
      </c>
      <c r="C41" s="4" t="s">
        <v>21</v>
      </c>
      <c r="D41" s="4">
        <v>186</v>
      </c>
      <c r="E41" s="4" t="s">
        <v>47</v>
      </c>
    </row>
    <row r="42" spans="2:5" ht="12.75">
      <c r="B42" s="4" t="s">
        <v>10</v>
      </c>
      <c r="C42" s="2" t="s">
        <v>207</v>
      </c>
      <c r="D42" s="2">
        <v>181</v>
      </c>
      <c r="E42" s="2" t="s">
        <v>228</v>
      </c>
    </row>
    <row r="43" spans="2:5" ht="12.75">
      <c r="B43" s="213"/>
      <c r="C43" s="213"/>
      <c r="D43" s="213"/>
      <c r="E43" s="213"/>
    </row>
    <row r="45" spans="1:5" ht="12.75">
      <c r="A45" s="209" t="s">
        <v>300</v>
      </c>
      <c r="B45" s="190" t="s">
        <v>328</v>
      </c>
      <c r="C45" s="190" t="s">
        <v>332</v>
      </c>
      <c r="D45" s="190" t="s">
        <v>52</v>
      </c>
      <c r="E45" s="190" t="s">
        <v>138</v>
      </c>
    </row>
    <row r="46" spans="2:11" ht="12.75">
      <c r="B46" s="276" t="s">
        <v>1</v>
      </c>
      <c r="C46" s="276" t="s">
        <v>40</v>
      </c>
      <c r="D46" s="276">
        <v>175</v>
      </c>
      <c r="E46" s="276" t="s">
        <v>354</v>
      </c>
      <c r="F46" s="231"/>
      <c r="I46" s="231"/>
      <c r="J46" s="231"/>
      <c r="K46" s="231"/>
    </row>
    <row r="47" spans="2:7" ht="12.75">
      <c r="B47" s="2" t="s">
        <v>2</v>
      </c>
      <c r="C47" s="2" t="s">
        <v>40</v>
      </c>
      <c r="D47" s="2">
        <v>169</v>
      </c>
      <c r="E47" s="2" t="s">
        <v>228</v>
      </c>
      <c r="F47" s="231"/>
      <c r="G47" s="286"/>
    </row>
    <row r="48" spans="2:7" ht="12.75">
      <c r="B48" s="2" t="s">
        <v>3</v>
      </c>
      <c r="C48" s="2" t="s">
        <v>40</v>
      </c>
      <c r="D48" s="2">
        <v>134</v>
      </c>
      <c r="E48" s="2" t="s">
        <v>47</v>
      </c>
      <c r="F48" s="231"/>
      <c r="G48" s="286"/>
    </row>
    <row r="49" spans="2:6" ht="12.75">
      <c r="B49" s="2" t="s">
        <v>4</v>
      </c>
      <c r="C49" s="2" t="s">
        <v>40</v>
      </c>
      <c r="D49" s="2">
        <v>131</v>
      </c>
      <c r="E49" s="2" t="s">
        <v>48</v>
      </c>
      <c r="F49" s="277"/>
    </row>
    <row r="50" spans="2:6" ht="12.75">
      <c r="B50" s="2" t="s">
        <v>5</v>
      </c>
      <c r="C50" s="2" t="s">
        <v>193</v>
      </c>
      <c r="D50" s="2">
        <v>127</v>
      </c>
      <c r="E50" s="2" t="s">
        <v>354</v>
      </c>
      <c r="F50" s="231"/>
    </row>
    <row r="51" spans="2:6" ht="12.75">
      <c r="B51" s="2" t="s">
        <v>6</v>
      </c>
      <c r="C51" s="2" t="s">
        <v>40</v>
      </c>
      <c r="D51" s="2">
        <v>122</v>
      </c>
      <c r="E51" s="2" t="s">
        <v>151</v>
      </c>
      <c r="F51" s="277"/>
    </row>
    <row r="52" spans="2:6" ht="12.75">
      <c r="B52" s="2" t="s">
        <v>7</v>
      </c>
      <c r="C52" s="2" t="s">
        <v>40</v>
      </c>
      <c r="D52" s="2">
        <v>120</v>
      </c>
      <c r="E52" s="2" t="s">
        <v>149</v>
      </c>
      <c r="F52" s="231"/>
    </row>
    <row r="53" spans="2:7" ht="12.75">
      <c r="B53" s="2" t="s">
        <v>8</v>
      </c>
      <c r="C53" s="2" t="s">
        <v>193</v>
      </c>
      <c r="D53" s="2">
        <v>106</v>
      </c>
      <c r="E53" s="2" t="s">
        <v>228</v>
      </c>
      <c r="F53" s="231"/>
      <c r="G53" s="286"/>
    </row>
    <row r="54" spans="2:6" ht="12.75">
      <c r="B54" s="2" t="s">
        <v>9</v>
      </c>
      <c r="C54" s="2" t="s">
        <v>40</v>
      </c>
      <c r="D54" s="2">
        <v>97</v>
      </c>
      <c r="E54" s="2" t="s">
        <v>191</v>
      </c>
      <c r="F54" s="277"/>
    </row>
    <row r="55" spans="2:6" ht="12.75">
      <c r="B55" s="2" t="s">
        <v>10</v>
      </c>
      <c r="C55" s="2" t="s">
        <v>40</v>
      </c>
      <c r="D55" s="2">
        <v>59</v>
      </c>
      <c r="E55" s="2" t="s">
        <v>420</v>
      </c>
      <c r="F55" s="277"/>
    </row>
    <row r="56" spans="2:6" ht="12.75">
      <c r="B56" s="2"/>
      <c r="C56" s="438"/>
      <c r="D56" s="438"/>
      <c r="E56" s="438"/>
      <c r="F56" s="277"/>
    </row>
    <row r="60" spans="2:6" ht="12.75">
      <c r="B60" s="231"/>
      <c r="C60" s="231"/>
      <c r="D60" s="231"/>
      <c r="E60" s="231"/>
      <c r="F60" s="28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34">
      <selection activeCell="C52" sqref="C52"/>
    </sheetView>
  </sheetViews>
  <sheetFormatPr defaultColWidth="9.00390625" defaultRowHeight="12.75"/>
  <cols>
    <col min="2" max="2" width="9.625" style="0" bestFit="1" customWidth="1"/>
    <col min="3" max="3" width="23.625" style="0" bestFit="1" customWidth="1"/>
    <col min="4" max="4" width="5.625" style="0" bestFit="1" customWidth="1"/>
    <col min="5" max="5" width="23.00390625" style="0" bestFit="1" customWidth="1"/>
    <col min="6" max="6" width="7.75390625" style="0" bestFit="1" customWidth="1"/>
    <col min="7" max="7" width="17.125" style="0" customWidth="1"/>
    <col min="8" max="8" width="6.125" style="0" bestFit="1" customWidth="1"/>
    <col min="9" max="9" width="11.00390625" style="0" bestFit="1" customWidth="1"/>
  </cols>
  <sheetData>
    <row r="1" spans="3:4" ht="13.5" thickBot="1">
      <c r="C1" s="488" t="s">
        <v>302</v>
      </c>
      <c r="D1" s="489"/>
    </row>
    <row r="2" ht="13.5" thickBot="1"/>
    <row r="3" spans="1:8" ht="13.5" thickBot="1">
      <c r="A3" s="164" t="s">
        <v>304</v>
      </c>
      <c r="B3" s="145" t="s">
        <v>138</v>
      </c>
      <c r="C3" s="146" t="s">
        <v>299</v>
      </c>
      <c r="D3" s="147" t="s">
        <v>51</v>
      </c>
      <c r="E3" s="147" t="s">
        <v>435</v>
      </c>
      <c r="F3" s="147" t="s">
        <v>297</v>
      </c>
      <c r="G3" s="147" t="s">
        <v>303</v>
      </c>
      <c r="H3" s="148" t="s">
        <v>298</v>
      </c>
    </row>
    <row r="4" spans="2:8" ht="12.75">
      <c r="B4" s="142" t="s">
        <v>45</v>
      </c>
      <c r="C4" s="157" t="s">
        <v>21</v>
      </c>
      <c r="D4" s="66">
        <v>244</v>
      </c>
      <c r="E4" s="66" t="s">
        <v>92</v>
      </c>
      <c r="F4" s="66">
        <v>8.5</v>
      </c>
      <c r="G4" s="66" t="s">
        <v>92</v>
      </c>
      <c r="H4" s="156">
        <v>13</v>
      </c>
    </row>
    <row r="5" spans="2:8" ht="12.75">
      <c r="B5" s="143" t="s">
        <v>46</v>
      </c>
      <c r="C5" s="63" t="s">
        <v>21</v>
      </c>
      <c r="D5" s="4">
        <v>233</v>
      </c>
      <c r="E5" s="4" t="s">
        <v>21</v>
      </c>
      <c r="F5" s="155">
        <v>9.7</v>
      </c>
      <c r="G5" s="4" t="s">
        <v>21</v>
      </c>
      <c r="H5" s="116">
        <v>10</v>
      </c>
    </row>
    <row r="6" spans="2:8" ht="12.75">
      <c r="B6" s="143" t="s">
        <v>47</v>
      </c>
      <c r="C6" s="63" t="s">
        <v>29</v>
      </c>
      <c r="D6" s="4">
        <v>215</v>
      </c>
      <c r="E6" s="4" t="s">
        <v>25</v>
      </c>
      <c r="F6" s="4">
        <v>6.7</v>
      </c>
      <c r="G6" s="4" t="s">
        <v>92</v>
      </c>
      <c r="H6" s="116">
        <v>9</v>
      </c>
    </row>
    <row r="7" spans="2:8" ht="12.75">
      <c r="B7" s="143" t="s">
        <v>48</v>
      </c>
      <c r="C7" s="59" t="s">
        <v>21</v>
      </c>
      <c r="D7" s="9">
        <v>268</v>
      </c>
      <c r="E7" s="4" t="s">
        <v>24</v>
      </c>
      <c r="F7" s="4">
        <v>8.5</v>
      </c>
      <c r="G7" s="4" t="s">
        <v>24</v>
      </c>
      <c r="H7" s="116">
        <v>12</v>
      </c>
    </row>
    <row r="8" spans="2:8" ht="12.75">
      <c r="B8" s="143" t="s">
        <v>49</v>
      </c>
      <c r="C8" s="63" t="s">
        <v>21</v>
      </c>
      <c r="D8" s="4">
        <v>233</v>
      </c>
      <c r="E8" s="4" t="s">
        <v>21</v>
      </c>
      <c r="F8" s="4">
        <v>8.7</v>
      </c>
      <c r="G8" s="4" t="s">
        <v>21</v>
      </c>
      <c r="H8" s="116">
        <v>10</v>
      </c>
    </row>
    <row r="9" spans="2:8" ht="12.75">
      <c r="B9" s="143" t="s">
        <v>149</v>
      </c>
      <c r="C9" s="63" t="s">
        <v>24</v>
      </c>
      <c r="D9" s="4">
        <v>221</v>
      </c>
      <c r="E9" s="159" t="s">
        <v>24</v>
      </c>
      <c r="F9" s="9">
        <v>11.1</v>
      </c>
      <c r="G9" s="159" t="s">
        <v>24</v>
      </c>
      <c r="H9" s="160">
        <v>14</v>
      </c>
    </row>
    <row r="10" spans="2:8" ht="12.75">
      <c r="B10" s="143" t="s">
        <v>151</v>
      </c>
      <c r="C10" s="63" t="s">
        <v>24</v>
      </c>
      <c r="D10" s="4">
        <v>202</v>
      </c>
      <c r="E10" s="4" t="s">
        <v>24</v>
      </c>
      <c r="F10" s="4">
        <v>10.6</v>
      </c>
      <c r="G10" s="4" t="s">
        <v>24</v>
      </c>
      <c r="H10" s="116">
        <v>9</v>
      </c>
    </row>
    <row r="11" spans="2:8" ht="12.75">
      <c r="B11" s="143" t="s">
        <v>191</v>
      </c>
      <c r="C11" s="63" t="s">
        <v>21</v>
      </c>
      <c r="D11" s="4">
        <v>172</v>
      </c>
      <c r="E11" s="4" t="s">
        <v>24</v>
      </c>
      <c r="F11" s="4">
        <v>6.6</v>
      </c>
      <c r="G11" s="4" t="s">
        <v>24</v>
      </c>
      <c r="H11" s="116">
        <v>9</v>
      </c>
    </row>
    <row r="12" spans="2:8" ht="13.5" thickBot="1">
      <c r="B12" s="144" t="s">
        <v>228</v>
      </c>
      <c r="C12" s="353" t="s">
        <v>44</v>
      </c>
      <c r="D12" s="327">
        <v>276</v>
      </c>
      <c r="E12" s="235" t="s">
        <v>44</v>
      </c>
      <c r="F12" s="235">
        <v>10.6</v>
      </c>
      <c r="G12" s="162" t="s">
        <v>44</v>
      </c>
      <c r="H12" s="163">
        <v>17</v>
      </c>
    </row>
    <row r="13" spans="2:8" ht="13.5" thickBot="1">
      <c r="B13" s="352" t="s">
        <v>354</v>
      </c>
      <c r="C13" s="362" t="s">
        <v>44</v>
      </c>
      <c r="D13" s="239">
        <v>331</v>
      </c>
      <c r="E13" s="239" t="s">
        <v>44</v>
      </c>
      <c r="F13" s="239">
        <v>11.8</v>
      </c>
      <c r="G13" s="239" t="s">
        <v>44</v>
      </c>
      <c r="H13" s="163">
        <v>17</v>
      </c>
    </row>
    <row r="14" spans="2:8" ht="13.5" thickBot="1">
      <c r="B14" s="352" t="s">
        <v>420</v>
      </c>
      <c r="C14" s="376" t="s">
        <v>425</v>
      </c>
      <c r="D14" s="327">
        <v>169</v>
      </c>
      <c r="E14" s="327" t="s">
        <v>425</v>
      </c>
      <c r="F14" s="235">
        <v>8.9</v>
      </c>
      <c r="G14" s="327" t="s">
        <v>24</v>
      </c>
      <c r="H14" s="351">
        <v>9</v>
      </c>
    </row>
    <row r="15" ht="13.5" thickBot="1"/>
    <row r="16" spans="1:8" ht="13.5" thickBot="1">
      <c r="A16" s="165" t="s">
        <v>300</v>
      </c>
      <c r="B16" s="151" t="s">
        <v>138</v>
      </c>
      <c r="C16" s="152" t="s">
        <v>299</v>
      </c>
      <c r="D16" s="153" t="s">
        <v>51</v>
      </c>
      <c r="E16" s="153" t="s">
        <v>436</v>
      </c>
      <c r="F16" s="153" t="s">
        <v>297</v>
      </c>
      <c r="G16" s="153" t="s">
        <v>303</v>
      </c>
      <c r="H16" s="154" t="s">
        <v>298</v>
      </c>
    </row>
    <row r="17" spans="2:8" ht="12.75">
      <c r="B17" s="142" t="s">
        <v>45</v>
      </c>
      <c r="C17" s="157" t="s">
        <v>40</v>
      </c>
      <c r="D17" s="66">
        <v>18</v>
      </c>
      <c r="E17" s="66" t="s">
        <v>40</v>
      </c>
      <c r="F17" s="66">
        <v>0.2</v>
      </c>
      <c r="G17" s="58" t="s">
        <v>40</v>
      </c>
      <c r="H17" s="161">
        <v>1</v>
      </c>
    </row>
    <row r="18" spans="2:8" ht="12.75">
      <c r="B18" s="143" t="s">
        <v>46</v>
      </c>
      <c r="C18" s="63" t="s">
        <v>40</v>
      </c>
      <c r="D18" s="4">
        <v>6</v>
      </c>
      <c r="E18" s="4" t="s">
        <v>40</v>
      </c>
      <c r="F18" s="4">
        <v>0.1</v>
      </c>
      <c r="G18" s="4"/>
      <c r="H18" s="116">
        <v>0</v>
      </c>
    </row>
    <row r="19" spans="2:8" ht="12.75">
      <c r="B19" s="143" t="s">
        <v>47</v>
      </c>
      <c r="C19" s="63" t="s">
        <v>40</v>
      </c>
      <c r="D19" s="4">
        <v>47</v>
      </c>
      <c r="E19" s="4" t="s">
        <v>40</v>
      </c>
      <c r="F19" s="4">
        <v>1.6</v>
      </c>
      <c r="G19" s="4"/>
      <c r="H19" s="116">
        <v>0</v>
      </c>
    </row>
    <row r="20" spans="2:8" ht="12.75">
      <c r="B20" s="143" t="s">
        <v>48</v>
      </c>
      <c r="C20" s="63" t="s">
        <v>40</v>
      </c>
      <c r="D20" s="4">
        <v>75</v>
      </c>
      <c r="E20" s="4" t="s">
        <v>40</v>
      </c>
      <c r="F20" s="4">
        <v>2.8</v>
      </c>
      <c r="G20" s="159" t="s">
        <v>40</v>
      </c>
      <c r="H20" s="160">
        <v>1</v>
      </c>
    </row>
    <row r="21" spans="2:8" ht="12.75">
      <c r="B21" s="143" t="s">
        <v>49</v>
      </c>
      <c r="C21" s="63" t="s">
        <v>40</v>
      </c>
      <c r="D21" s="4">
        <v>17</v>
      </c>
      <c r="E21" s="4" t="s">
        <v>40</v>
      </c>
      <c r="F21" s="4">
        <v>0.2</v>
      </c>
      <c r="G21" s="4"/>
      <c r="H21" s="116">
        <v>0</v>
      </c>
    </row>
    <row r="22" spans="2:8" ht="12.75">
      <c r="B22" s="143" t="s">
        <v>149</v>
      </c>
      <c r="C22" s="63" t="s">
        <v>40</v>
      </c>
      <c r="D22" s="4">
        <v>70</v>
      </c>
      <c r="E22" s="4" t="s">
        <v>40</v>
      </c>
      <c r="F22" s="4">
        <v>2.9</v>
      </c>
      <c r="G22" s="4"/>
      <c r="H22" s="116">
        <v>0</v>
      </c>
    </row>
    <row r="23" spans="2:8" ht="12.75">
      <c r="B23" s="143" t="s">
        <v>151</v>
      </c>
      <c r="C23" s="59" t="s">
        <v>40</v>
      </c>
      <c r="D23" s="9">
        <v>108</v>
      </c>
      <c r="E23" s="159" t="s">
        <v>40</v>
      </c>
      <c r="F23" s="9">
        <v>4.2</v>
      </c>
      <c r="G23" s="4"/>
      <c r="H23" s="116">
        <v>0</v>
      </c>
    </row>
    <row r="24" spans="2:8" ht="12.75">
      <c r="B24" s="143" t="s">
        <v>191</v>
      </c>
      <c r="C24" s="63" t="s">
        <v>40</v>
      </c>
      <c r="D24" s="4">
        <v>67</v>
      </c>
      <c r="E24" s="4" t="s">
        <v>40</v>
      </c>
      <c r="F24" s="4">
        <v>3</v>
      </c>
      <c r="G24" s="141" t="s">
        <v>193</v>
      </c>
      <c r="H24" s="158">
        <v>2</v>
      </c>
    </row>
    <row r="25" spans="2:8" ht="13.5" thickBot="1">
      <c r="B25" s="144" t="s">
        <v>228</v>
      </c>
      <c r="C25" s="234" t="s">
        <v>40</v>
      </c>
      <c r="D25" s="235">
        <v>99</v>
      </c>
      <c r="E25" s="235" t="s">
        <v>40</v>
      </c>
      <c r="F25" s="235">
        <v>4.1</v>
      </c>
      <c r="G25" s="239" t="s">
        <v>193</v>
      </c>
      <c r="H25" s="163">
        <v>2</v>
      </c>
    </row>
    <row r="26" spans="2:8" ht="13.5" thickBot="1">
      <c r="B26" s="144" t="s">
        <v>354</v>
      </c>
      <c r="C26" s="362" t="s">
        <v>40</v>
      </c>
      <c r="D26" s="239">
        <v>155</v>
      </c>
      <c r="E26" s="239" t="s">
        <v>40</v>
      </c>
      <c r="F26" s="239">
        <v>5</v>
      </c>
      <c r="G26" s="237"/>
      <c r="H26" s="247">
        <v>0</v>
      </c>
    </row>
    <row r="27" spans="2:8" ht="13.5" thickBot="1">
      <c r="B27" s="352" t="s">
        <v>420</v>
      </c>
      <c r="C27" s="376" t="s">
        <v>40</v>
      </c>
      <c r="D27" s="327">
        <v>53</v>
      </c>
      <c r="E27" s="327" t="s">
        <v>40</v>
      </c>
      <c r="F27" s="327">
        <v>4.1</v>
      </c>
      <c r="G27" s="327"/>
      <c r="H27" s="351"/>
    </row>
    <row r="29" spans="1:3" ht="12.75">
      <c r="A29" s="211" t="s">
        <v>327</v>
      </c>
      <c r="B29" s="211"/>
      <c r="C29" s="211"/>
    </row>
    <row r="30" spans="1:5" ht="12.75">
      <c r="A30" s="208" t="s">
        <v>330</v>
      </c>
      <c r="B30" s="185" t="s">
        <v>328</v>
      </c>
      <c r="C30" s="185" t="s">
        <v>329</v>
      </c>
      <c r="D30" s="185" t="s">
        <v>51</v>
      </c>
      <c r="E30" s="185" t="s">
        <v>138</v>
      </c>
    </row>
    <row r="31" spans="2:6" ht="12.75">
      <c r="B31" s="212" t="s">
        <v>1</v>
      </c>
      <c r="C31" s="212" t="s">
        <v>44</v>
      </c>
      <c r="D31" s="212">
        <v>331</v>
      </c>
      <c r="E31" s="212" t="s">
        <v>354</v>
      </c>
      <c r="F31" s="231"/>
    </row>
    <row r="32" spans="2:7" ht="12.75">
      <c r="B32" s="2" t="s">
        <v>2</v>
      </c>
      <c r="C32" s="2" t="s">
        <v>24</v>
      </c>
      <c r="D32" s="2">
        <v>304</v>
      </c>
      <c r="E32" s="2" t="s">
        <v>354</v>
      </c>
      <c r="F32" s="231"/>
      <c r="G32" s="286"/>
    </row>
    <row r="33" spans="2:7" ht="12.75">
      <c r="B33" s="2" t="s">
        <v>3</v>
      </c>
      <c r="C33" s="278" t="s">
        <v>44</v>
      </c>
      <c r="D33" s="278">
        <v>276</v>
      </c>
      <c r="E33" s="278" t="s">
        <v>228</v>
      </c>
      <c r="G33" s="286"/>
    </row>
    <row r="34" spans="2:12" ht="12.75">
      <c r="B34" s="2" t="s">
        <v>4</v>
      </c>
      <c r="C34" s="2" t="s">
        <v>21</v>
      </c>
      <c r="D34" s="2">
        <v>268</v>
      </c>
      <c r="E34" s="2" t="s">
        <v>48</v>
      </c>
      <c r="F34" s="231"/>
      <c r="G34" s="286"/>
      <c r="I34" s="231"/>
      <c r="J34" s="231"/>
      <c r="K34" s="231"/>
      <c r="L34" s="231"/>
    </row>
    <row r="35" spans="2:7" ht="12.75">
      <c r="B35" s="2" t="s">
        <v>5</v>
      </c>
      <c r="C35" s="2" t="s">
        <v>24</v>
      </c>
      <c r="D35" s="2">
        <v>254</v>
      </c>
      <c r="E35" s="2" t="s">
        <v>48</v>
      </c>
      <c r="F35" s="231"/>
      <c r="G35" s="286"/>
    </row>
    <row r="36" spans="2:7" ht="12.75">
      <c r="B36" s="2" t="s">
        <v>6</v>
      </c>
      <c r="C36" s="2" t="s">
        <v>21</v>
      </c>
      <c r="D36" s="2">
        <v>244</v>
      </c>
      <c r="E36" s="2" t="s">
        <v>45</v>
      </c>
      <c r="F36" s="231"/>
      <c r="G36" s="286"/>
    </row>
    <row r="37" spans="2:7" ht="12.75">
      <c r="B37" s="2" t="s">
        <v>7</v>
      </c>
      <c r="C37" s="2" t="s">
        <v>92</v>
      </c>
      <c r="D37" s="2">
        <v>236</v>
      </c>
      <c r="E37" s="2" t="s">
        <v>45</v>
      </c>
      <c r="G37" s="286"/>
    </row>
    <row r="38" spans="2:5" ht="12.75">
      <c r="B38" s="2" t="s">
        <v>8</v>
      </c>
      <c r="C38" s="2" t="s">
        <v>21</v>
      </c>
      <c r="D38" s="2">
        <v>233</v>
      </c>
      <c r="E38" s="2" t="s">
        <v>46</v>
      </c>
    </row>
    <row r="39" spans="2:5" ht="12.75">
      <c r="B39" s="2" t="s">
        <v>9</v>
      </c>
      <c r="C39" s="2" t="s">
        <v>21</v>
      </c>
      <c r="D39" s="2">
        <v>233</v>
      </c>
      <c r="E39" s="2" t="s">
        <v>49</v>
      </c>
    </row>
    <row r="40" spans="2:5" ht="12.75">
      <c r="B40" s="2" t="s">
        <v>10</v>
      </c>
      <c r="C40" s="2" t="s">
        <v>24</v>
      </c>
      <c r="D40" s="2">
        <v>227</v>
      </c>
      <c r="E40" s="2" t="s">
        <v>49</v>
      </c>
    </row>
    <row r="41" spans="2:6" ht="12.75">
      <c r="B41" s="277"/>
      <c r="C41" s="2"/>
      <c r="D41" s="2"/>
      <c r="E41" s="2"/>
      <c r="F41" s="277"/>
    </row>
    <row r="43" spans="1:5" ht="12.75">
      <c r="A43" s="209" t="s">
        <v>300</v>
      </c>
      <c r="B43" s="190" t="s">
        <v>328</v>
      </c>
      <c r="C43" s="190" t="s">
        <v>329</v>
      </c>
      <c r="D43" s="190" t="s">
        <v>51</v>
      </c>
      <c r="E43" s="190" t="s">
        <v>138</v>
      </c>
    </row>
    <row r="44" spans="2:7" ht="12.75">
      <c r="B44" s="212" t="s">
        <v>1</v>
      </c>
      <c r="C44" s="212" t="s">
        <v>40</v>
      </c>
      <c r="D44" s="212">
        <v>155</v>
      </c>
      <c r="E44" s="212" t="s">
        <v>354</v>
      </c>
      <c r="F44" s="231"/>
      <c r="G44" s="286"/>
    </row>
    <row r="45" spans="2:7" ht="12.75">
      <c r="B45" s="2" t="s">
        <v>2</v>
      </c>
      <c r="C45" s="2" t="s">
        <v>40</v>
      </c>
      <c r="D45" s="2">
        <v>108</v>
      </c>
      <c r="E45" s="2" t="s">
        <v>151</v>
      </c>
      <c r="F45" s="231"/>
      <c r="G45" s="286"/>
    </row>
    <row r="46" spans="2:6" ht="12.75">
      <c r="B46" s="2" t="s">
        <v>3</v>
      </c>
      <c r="C46" s="2" t="s">
        <v>40</v>
      </c>
      <c r="D46" s="2">
        <v>99</v>
      </c>
      <c r="E46" s="2" t="s">
        <v>228</v>
      </c>
      <c r="F46" s="277"/>
    </row>
    <row r="47" spans="2:6" ht="12.75">
      <c r="B47" s="2" t="s">
        <v>4</v>
      </c>
      <c r="C47" s="2" t="s">
        <v>193</v>
      </c>
      <c r="D47" s="2">
        <v>94</v>
      </c>
      <c r="E47" s="2" t="s">
        <v>228</v>
      </c>
      <c r="F47" s="277"/>
    </row>
    <row r="48" spans="2:6" ht="12.75">
      <c r="B48" s="2" t="s">
        <v>5</v>
      </c>
      <c r="C48" s="2" t="s">
        <v>40</v>
      </c>
      <c r="D48" s="2">
        <v>75</v>
      </c>
      <c r="E48" s="4" t="s">
        <v>48</v>
      </c>
      <c r="F48" s="277"/>
    </row>
    <row r="49" spans="2:6" ht="12.75">
      <c r="B49" s="2" t="s">
        <v>6</v>
      </c>
      <c r="C49" s="2" t="s">
        <v>40</v>
      </c>
      <c r="D49" s="2">
        <v>70</v>
      </c>
      <c r="E49" s="4" t="s">
        <v>374</v>
      </c>
      <c r="F49" s="277"/>
    </row>
    <row r="50" spans="2:7" ht="12.75">
      <c r="B50" s="2" t="s">
        <v>7</v>
      </c>
      <c r="C50" s="2" t="s">
        <v>40</v>
      </c>
      <c r="D50" s="2">
        <v>67</v>
      </c>
      <c r="E50" s="2" t="s">
        <v>191</v>
      </c>
      <c r="F50" s="231"/>
      <c r="G50" s="286"/>
    </row>
    <row r="51" spans="2:7" ht="12.75">
      <c r="B51" s="2" t="s">
        <v>8</v>
      </c>
      <c r="C51" s="2" t="s">
        <v>40</v>
      </c>
      <c r="D51" s="2">
        <v>53</v>
      </c>
      <c r="E51" s="2" t="s">
        <v>420</v>
      </c>
      <c r="F51" s="231"/>
      <c r="G51" s="286"/>
    </row>
    <row r="52" spans="2:6" ht="12.75">
      <c r="B52" s="4" t="s">
        <v>9</v>
      </c>
      <c r="C52" s="2" t="s">
        <v>193</v>
      </c>
      <c r="D52" s="2">
        <v>51</v>
      </c>
      <c r="E52" s="2" t="s">
        <v>354</v>
      </c>
      <c r="F52" s="277"/>
    </row>
    <row r="53" spans="2:5" ht="12.75">
      <c r="B53" s="2" t="s">
        <v>10</v>
      </c>
      <c r="C53" s="4" t="s">
        <v>193</v>
      </c>
      <c r="D53" s="4">
        <v>48</v>
      </c>
      <c r="E53" s="4" t="s">
        <v>191</v>
      </c>
    </row>
    <row r="54" spans="2:6" ht="12.75">
      <c r="B54" s="305"/>
      <c r="C54" s="231"/>
      <c r="D54" s="231"/>
      <c r="E54" s="231"/>
      <c r="F54" s="277"/>
    </row>
  </sheetData>
  <sheetProtection/>
  <mergeCells count="1">
    <mergeCell ref="C1:D1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A10">
      <selection activeCell="L37" sqref="L37"/>
    </sheetView>
  </sheetViews>
  <sheetFormatPr defaultColWidth="9.00390625" defaultRowHeight="12.75"/>
  <cols>
    <col min="2" max="2" width="12.875" style="0" bestFit="1" customWidth="1"/>
    <col min="5" max="5" width="9.25390625" style="0" customWidth="1"/>
  </cols>
  <sheetData>
    <row r="1" ht="13.5" thickBot="1"/>
    <row r="2" spans="2:3" ht="16.5" thickBot="1">
      <c r="B2" s="308" t="s">
        <v>384</v>
      </c>
      <c r="C2" s="309" t="s">
        <v>385</v>
      </c>
    </row>
    <row r="3" spans="8:9" ht="13.5" thickBot="1">
      <c r="H3" s="339" t="s">
        <v>226</v>
      </c>
      <c r="I3" s="340" t="s">
        <v>414</v>
      </c>
    </row>
    <row r="4" spans="2:9" ht="12.75">
      <c r="B4" s="311" t="s">
        <v>379</v>
      </c>
      <c r="C4" s="306" t="s">
        <v>387</v>
      </c>
      <c r="D4" s="306" t="s">
        <v>388</v>
      </c>
      <c r="E4" s="306"/>
      <c r="F4" s="306"/>
      <c r="G4" s="306"/>
      <c r="H4" s="328"/>
      <c r="I4" s="496">
        <v>3</v>
      </c>
    </row>
    <row r="5" spans="2:9" ht="13.5" thickBot="1">
      <c r="B5" s="316"/>
      <c r="C5" s="403">
        <v>1677</v>
      </c>
      <c r="D5" s="403">
        <v>35</v>
      </c>
      <c r="E5" s="307"/>
      <c r="F5" s="307"/>
      <c r="G5" s="307"/>
      <c r="H5" s="329">
        <f>SUM(C5:G5)</f>
        <v>1712</v>
      </c>
      <c r="I5" s="491"/>
    </row>
    <row r="6" spans="2:8" ht="12.75">
      <c r="B6" s="313" t="s">
        <v>380</v>
      </c>
      <c r="C6" s="306" t="s">
        <v>390</v>
      </c>
      <c r="D6" s="306" t="s">
        <v>412</v>
      </c>
      <c r="E6" s="306" t="s">
        <v>389</v>
      </c>
      <c r="F6" s="306"/>
      <c r="G6" s="306"/>
      <c r="H6" s="330"/>
    </row>
    <row r="7" spans="2:8" ht="13.5" thickBot="1">
      <c r="B7" s="314"/>
      <c r="C7" s="307">
        <v>60</v>
      </c>
      <c r="D7" s="307">
        <v>26</v>
      </c>
      <c r="E7" s="307">
        <v>5</v>
      </c>
      <c r="F7" s="307"/>
      <c r="G7" s="307"/>
      <c r="H7" s="331">
        <f>SUM(C7:G7)</f>
        <v>91</v>
      </c>
    </row>
    <row r="8" spans="2:8" ht="12.75">
      <c r="B8" s="315" t="s">
        <v>381</v>
      </c>
      <c r="C8" s="306" t="s">
        <v>400</v>
      </c>
      <c r="D8" s="306" t="s">
        <v>399</v>
      </c>
      <c r="E8" s="306"/>
      <c r="F8" s="306"/>
      <c r="G8" s="306"/>
      <c r="H8" s="330"/>
    </row>
    <row r="9" spans="2:8" ht="13.5" thickBot="1">
      <c r="B9" s="312"/>
      <c r="C9" s="307">
        <v>820</v>
      </c>
      <c r="D9" s="307">
        <v>34</v>
      </c>
      <c r="E9" s="307"/>
      <c r="F9" s="307"/>
      <c r="G9" s="307"/>
      <c r="H9" s="331">
        <f>SUM(C9:G9)</f>
        <v>854</v>
      </c>
    </row>
    <row r="10" spans="2:9" ht="12.75">
      <c r="B10" s="313" t="s">
        <v>382</v>
      </c>
      <c r="C10" s="306" t="s">
        <v>391</v>
      </c>
      <c r="D10" s="306" t="s">
        <v>392</v>
      </c>
      <c r="E10" s="306" t="s">
        <v>393</v>
      </c>
      <c r="F10" s="306" t="s">
        <v>394</v>
      </c>
      <c r="G10" s="306" t="s">
        <v>395</v>
      </c>
      <c r="H10" s="332"/>
      <c r="I10" s="492">
        <v>1</v>
      </c>
    </row>
    <row r="11" spans="2:9" ht="13.5" thickBot="1">
      <c r="B11" s="314"/>
      <c r="C11" s="403">
        <v>1059</v>
      </c>
      <c r="D11" s="403">
        <v>601</v>
      </c>
      <c r="E11" s="403">
        <v>301</v>
      </c>
      <c r="F11" s="307">
        <v>35</v>
      </c>
      <c r="G11" s="307">
        <v>5</v>
      </c>
      <c r="H11" s="333">
        <f>SUM(C11:G11)</f>
        <v>2001</v>
      </c>
      <c r="I11" s="493"/>
    </row>
    <row r="12" spans="2:8" ht="12.75">
      <c r="B12" s="315" t="s">
        <v>383</v>
      </c>
      <c r="C12" s="306" t="s">
        <v>396</v>
      </c>
      <c r="D12" s="306" t="s">
        <v>397</v>
      </c>
      <c r="E12" s="306"/>
      <c r="F12" s="306"/>
      <c r="G12" s="306"/>
      <c r="H12" s="330"/>
    </row>
    <row r="13" spans="2:8" ht="13.5" thickBot="1">
      <c r="B13" s="312"/>
      <c r="C13" s="307">
        <v>453</v>
      </c>
      <c r="D13" s="307">
        <v>127</v>
      </c>
      <c r="E13" s="307"/>
      <c r="F13" s="307"/>
      <c r="G13" s="307"/>
      <c r="H13" s="331">
        <f>SUM(C13:G13)</f>
        <v>580</v>
      </c>
    </row>
    <row r="14" spans="2:9" ht="12.75">
      <c r="B14" s="313" t="s">
        <v>386</v>
      </c>
      <c r="C14" s="306" t="s">
        <v>398</v>
      </c>
      <c r="D14" s="306" t="s">
        <v>401</v>
      </c>
      <c r="E14" s="306" t="s">
        <v>162</v>
      </c>
      <c r="F14" s="306"/>
      <c r="G14" s="306"/>
      <c r="H14" s="334"/>
      <c r="I14" s="494">
        <v>2</v>
      </c>
    </row>
    <row r="15" spans="2:9" ht="12.75" customHeight="1" thickBot="1">
      <c r="B15" s="314"/>
      <c r="C15" s="307">
        <v>1082</v>
      </c>
      <c r="D15" s="307">
        <v>664</v>
      </c>
      <c r="E15" s="307">
        <v>7</v>
      </c>
      <c r="F15" s="307"/>
      <c r="G15" s="307"/>
      <c r="H15" s="335">
        <f>SUM(C15:G15)</f>
        <v>1753</v>
      </c>
      <c r="I15" s="495"/>
    </row>
    <row r="16" spans="2:8" ht="12.75" customHeight="1">
      <c r="B16" s="315" t="s">
        <v>402</v>
      </c>
      <c r="C16" s="306" t="s">
        <v>403</v>
      </c>
      <c r="D16" s="306" t="s">
        <v>404</v>
      </c>
      <c r="E16" s="306"/>
      <c r="F16" s="306"/>
      <c r="G16" s="306"/>
      <c r="H16" s="330"/>
    </row>
    <row r="17" spans="2:8" ht="13.5" thickBot="1">
      <c r="B17" s="312"/>
      <c r="C17" s="307">
        <v>96</v>
      </c>
      <c r="D17" s="307">
        <v>5</v>
      </c>
      <c r="E17" s="307"/>
      <c r="F17" s="307"/>
      <c r="G17" s="307"/>
      <c r="H17" s="331">
        <f>SUM(C17:G17)</f>
        <v>101</v>
      </c>
    </row>
    <row r="18" spans="2:8" ht="12.75">
      <c r="B18" s="315" t="s">
        <v>418</v>
      </c>
      <c r="C18" s="357" t="s">
        <v>392</v>
      </c>
      <c r="D18" s="357" t="s">
        <v>158</v>
      </c>
      <c r="E18" s="357"/>
      <c r="F18" s="357"/>
      <c r="G18" s="357"/>
      <c r="H18" s="330"/>
    </row>
    <row r="19" spans="2:8" ht="13.5" thickBot="1">
      <c r="B19" s="312"/>
      <c r="C19" s="357">
        <v>259</v>
      </c>
      <c r="D19" s="357">
        <v>12</v>
      </c>
      <c r="E19" s="357"/>
      <c r="F19" s="357"/>
      <c r="G19" s="357"/>
      <c r="H19" s="331">
        <f>SUM(C19:G19)</f>
        <v>271</v>
      </c>
    </row>
    <row r="20" spans="2:8" ht="12.75">
      <c r="B20" s="313" t="s">
        <v>417</v>
      </c>
      <c r="C20" s="306" t="s">
        <v>403</v>
      </c>
      <c r="D20" s="306" t="s">
        <v>406</v>
      </c>
      <c r="E20" s="306"/>
      <c r="F20" s="306"/>
      <c r="G20" s="306"/>
      <c r="H20" s="330"/>
    </row>
    <row r="21" spans="2:8" ht="13.5" thickBot="1">
      <c r="B21" s="314"/>
      <c r="C21" s="307">
        <v>8</v>
      </c>
      <c r="D21" s="307">
        <v>8</v>
      </c>
      <c r="E21" s="307"/>
      <c r="F21" s="307"/>
      <c r="G21" s="307"/>
      <c r="H21" s="331">
        <f>SUM(C21:G21)</f>
        <v>16</v>
      </c>
    </row>
    <row r="22" spans="2:8" ht="12.75">
      <c r="B22" s="315" t="s">
        <v>407</v>
      </c>
      <c r="C22" s="306" t="s">
        <v>408</v>
      </c>
      <c r="D22" s="306" t="s">
        <v>143</v>
      </c>
      <c r="E22" s="306"/>
      <c r="F22" s="306"/>
      <c r="G22" s="306"/>
      <c r="H22" s="330"/>
    </row>
    <row r="23" spans="2:8" ht="13.5" thickBot="1">
      <c r="B23" s="312"/>
      <c r="C23" s="307">
        <v>5</v>
      </c>
      <c r="D23" s="307">
        <v>1</v>
      </c>
      <c r="E23" s="307"/>
      <c r="F23" s="307"/>
      <c r="G23" s="307"/>
      <c r="H23" s="331">
        <f>SUM(C23:G23)</f>
        <v>6</v>
      </c>
    </row>
    <row r="24" spans="2:8" ht="12.75">
      <c r="B24" s="313" t="s">
        <v>409</v>
      </c>
      <c r="C24" s="306" t="s">
        <v>410</v>
      </c>
      <c r="D24" s="306" t="s">
        <v>161</v>
      </c>
      <c r="E24" s="306"/>
      <c r="F24" s="306"/>
      <c r="G24" s="306"/>
      <c r="H24" s="330"/>
    </row>
    <row r="25" spans="2:8" ht="13.5" thickBot="1">
      <c r="B25" s="310"/>
      <c r="C25" s="307">
        <v>10</v>
      </c>
      <c r="D25" s="307">
        <v>3</v>
      </c>
      <c r="E25" s="307"/>
      <c r="F25" s="307"/>
      <c r="G25" s="307"/>
      <c r="H25" s="336">
        <f>SUM(C25:G25)</f>
        <v>13</v>
      </c>
    </row>
    <row r="27" ht="13.5" thickBot="1"/>
    <row r="28" spans="2:3" ht="16.5" thickBot="1">
      <c r="B28" s="308" t="s">
        <v>384</v>
      </c>
      <c r="C28" s="309" t="s">
        <v>411</v>
      </c>
    </row>
    <row r="29" spans="8:9" ht="13.5" thickBot="1">
      <c r="H29" s="341" t="s">
        <v>226</v>
      </c>
      <c r="I29" s="342" t="s">
        <v>414</v>
      </c>
    </row>
    <row r="30" spans="2:9" ht="12.75">
      <c r="B30" s="311" t="s">
        <v>379</v>
      </c>
      <c r="C30" s="306" t="s">
        <v>387</v>
      </c>
      <c r="D30" s="306" t="s">
        <v>388</v>
      </c>
      <c r="E30" s="306"/>
      <c r="F30" s="306"/>
      <c r="G30" s="306"/>
      <c r="H30" s="337"/>
      <c r="I30" s="497">
        <v>1</v>
      </c>
    </row>
    <row r="31" spans="2:9" ht="13.5" thickBot="1">
      <c r="B31" s="316"/>
      <c r="C31" s="403">
        <v>2202</v>
      </c>
      <c r="D31" s="403">
        <v>31</v>
      </c>
      <c r="E31" s="307"/>
      <c r="F31" s="307"/>
      <c r="G31" s="307"/>
      <c r="H31" s="333">
        <f>SUM(C31:G31)</f>
        <v>2233</v>
      </c>
      <c r="I31" s="493"/>
    </row>
    <row r="32" spans="2:8" ht="12.75">
      <c r="B32" s="313" t="s">
        <v>380</v>
      </c>
      <c r="C32" s="306" t="s">
        <v>412</v>
      </c>
      <c r="D32" s="306" t="s">
        <v>390</v>
      </c>
      <c r="E32" s="306" t="s">
        <v>389</v>
      </c>
      <c r="F32" s="306"/>
      <c r="G32" s="306"/>
      <c r="H32" s="330"/>
    </row>
    <row r="33" spans="2:8" ht="13.5" thickBot="1">
      <c r="B33" s="314"/>
      <c r="C33" s="307">
        <v>54</v>
      </c>
      <c r="D33" s="307">
        <v>30</v>
      </c>
      <c r="E33" s="307">
        <v>4</v>
      </c>
      <c r="F33" s="307"/>
      <c r="G33" s="307"/>
      <c r="H33" s="331">
        <f>SUM(C33:G33)</f>
        <v>88</v>
      </c>
    </row>
    <row r="34" spans="2:8" ht="12.75">
      <c r="B34" s="315" t="s">
        <v>381</v>
      </c>
      <c r="C34" s="306" t="s">
        <v>400</v>
      </c>
      <c r="D34" s="306" t="s">
        <v>399</v>
      </c>
      <c r="E34" s="306"/>
      <c r="F34" s="306"/>
      <c r="G34" s="306"/>
      <c r="H34" s="330"/>
    </row>
    <row r="35" spans="2:8" ht="13.5" thickBot="1">
      <c r="B35" s="312"/>
      <c r="C35" s="307">
        <v>723</v>
      </c>
      <c r="D35" s="307">
        <v>7</v>
      </c>
      <c r="E35" s="307"/>
      <c r="F35" s="307"/>
      <c r="G35" s="307"/>
      <c r="H35" s="331">
        <f>SUM(C35:G35)</f>
        <v>730</v>
      </c>
    </row>
    <row r="36" spans="2:9" ht="12.75" customHeight="1">
      <c r="B36" s="313" t="s">
        <v>382</v>
      </c>
      <c r="C36" s="306" t="s">
        <v>392</v>
      </c>
      <c r="D36" s="306" t="s">
        <v>391</v>
      </c>
      <c r="E36" s="306" t="s">
        <v>393</v>
      </c>
      <c r="F36" s="306" t="s">
        <v>394</v>
      </c>
      <c r="G36" s="306" t="s">
        <v>395</v>
      </c>
      <c r="H36" s="334"/>
      <c r="I36" s="494">
        <v>2</v>
      </c>
    </row>
    <row r="37" spans="2:9" ht="13.5" customHeight="1" thickBot="1">
      <c r="B37" s="314"/>
      <c r="C37" s="403">
        <v>830</v>
      </c>
      <c r="D37" s="403">
        <v>704</v>
      </c>
      <c r="E37" s="403">
        <v>207</v>
      </c>
      <c r="F37" s="307">
        <v>8</v>
      </c>
      <c r="G37" s="307">
        <v>2</v>
      </c>
      <c r="H37" s="335">
        <f>SUM(C37:G37)</f>
        <v>1751</v>
      </c>
      <c r="I37" s="495"/>
    </row>
    <row r="38" spans="2:8" ht="12.75">
      <c r="B38" s="315" t="s">
        <v>383</v>
      </c>
      <c r="C38" s="306" t="s">
        <v>396</v>
      </c>
      <c r="D38" s="306" t="s">
        <v>397</v>
      </c>
      <c r="E38" s="306"/>
      <c r="F38" s="306"/>
      <c r="G38" s="306"/>
      <c r="H38" s="330"/>
    </row>
    <row r="39" spans="2:8" ht="13.5" thickBot="1">
      <c r="B39" s="312"/>
      <c r="C39" s="307">
        <v>570</v>
      </c>
      <c r="D39" s="307">
        <v>118</v>
      </c>
      <c r="E39" s="307"/>
      <c r="F39" s="307"/>
      <c r="G39" s="307"/>
      <c r="H39" s="331">
        <f>SUM(C39:G39)</f>
        <v>688</v>
      </c>
    </row>
    <row r="40" spans="2:9" ht="12.75" customHeight="1">
      <c r="B40" s="313" t="s">
        <v>386</v>
      </c>
      <c r="C40" s="306" t="s">
        <v>398</v>
      </c>
      <c r="D40" s="306" t="s">
        <v>401</v>
      </c>
      <c r="E40" s="306" t="s">
        <v>162</v>
      </c>
      <c r="F40" s="306"/>
      <c r="G40" s="306"/>
      <c r="H40" s="338"/>
      <c r="I40" s="490">
        <v>3</v>
      </c>
    </row>
    <row r="41" spans="2:9" ht="13.5" customHeight="1" thickBot="1">
      <c r="B41" s="314"/>
      <c r="C41" s="403">
        <v>924</v>
      </c>
      <c r="D41" s="307">
        <v>491</v>
      </c>
      <c r="E41" s="307">
        <v>9</v>
      </c>
      <c r="F41" s="307"/>
      <c r="G41" s="307"/>
      <c r="H41" s="329">
        <f>SUM(C41:G41)</f>
        <v>1424</v>
      </c>
      <c r="I41" s="491"/>
    </row>
    <row r="42" spans="2:8" ht="12.75">
      <c r="B42" s="315" t="s">
        <v>402</v>
      </c>
      <c r="C42" s="306" t="s">
        <v>403</v>
      </c>
      <c r="D42" s="306" t="s">
        <v>404</v>
      </c>
      <c r="E42" s="306"/>
      <c r="F42" s="306"/>
      <c r="G42" s="306"/>
      <c r="H42" s="330"/>
    </row>
    <row r="43" spans="2:8" ht="13.5" thickBot="1">
      <c r="B43" s="312"/>
      <c r="C43" s="307">
        <v>92</v>
      </c>
      <c r="D43" s="307">
        <v>4</v>
      </c>
      <c r="E43" s="307"/>
      <c r="F43" s="307"/>
      <c r="G43" s="307"/>
      <c r="H43" s="331">
        <f>SUM(C43:G43)</f>
        <v>96</v>
      </c>
    </row>
    <row r="44" spans="2:8" ht="12.75">
      <c r="B44" s="313" t="s">
        <v>405</v>
      </c>
      <c r="C44" s="306" t="s">
        <v>406</v>
      </c>
      <c r="D44" s="306" t="s">
        <v>406</v>
      </c>
      <c r="E44" s="306"/>
      <c r="F44" s="306"/>
      <c r="G44" s="306"/>
      <c r="H44" s="330"/>
    </row>
    <row r="45" spans="2:8" ht="13.5" thickBot="1">
      <c r="B45" s="314"/>
      <c r="C45" s="307">
        <v>5</v>
      </c>
      <c r="D45" s="307">
        <v>0</v>
      </c>
      <c r="E45" s="307"/>
      <c r="F45" s="307"/>
      <c r="G45" s="307"/>
      <c r="H45" s="331">
        <f>SUM(C45:G45)</f>
        <v>5</v>
      </c>
    </row>
    <row r="46" spans="2:8" ht="12.75">
      <c r="B46" s="315" t="s">
        <v>407</v>
      </c>
      <c r="C46" s="306" t="s">
        <v>408</v>
      </c>
      <c r="D46" s="306" t="s">
        <v>143</v>
      </c>
      <c r="E46" s="306"/>
      <c r="F46" s="306"/>
      <c r="G46" s="306"/>
      <c r="H46" s="330"/>
    </row>
    <row r="47" spans="2:8" ht="13.5" thickBot="1">
      <c r="B47" s="312"/>
      <c r="C47" s="307">
        <v>3</v>
      </c>
      <c r="D47" s="307">
        <v>3</v>
      </c>
      <c r="E47" s="307"/>
      <c r="F47" s="307"/>
      <c r="G47" s="307"/>
      <c r="H47" s="331">
        <f>SUM(C47:G47)</f>
        <v>6</v>
      </c>
    </row>
    <row r="48" spans="2:8" ht="12.75">
      <c r="B48" s="313" t="s">
        <v>409</v>
      </c>
      <c r="C48" s="306" t="s">
        <v>161</v>
      </c>
      <c r="D48" s="306" t="s">
        <v>410</v>
      </c>
      <c r="E48" s="306"/>
      <c r="F48" s="306"/>
      <c r="G48" s="306"/>
      <c r="H48" s="330"/>
    </row>
    <row r="49" spans="2:8" ht="13.5" thickBot="1">
      <c r="B49" s="310"/>
      <c r="C49" s="307">
        <v>1</v>
      </c>
      <c r="D49" s="307">
        <v>0</v>
      </c>
      <c r="E49" s="307"/>
      <c r="F49" s="307"/>
      <c r="G49" s="307"/>
      <c r="H49" s="336">
        <f>SUM(C49:G49)</f>
        <v>1</v>
      </c>
    </row>
    <row r="50" spans="2:8" ht="12.75">
      <c r="B50" s="315" t="s">
        <v>418</v>
      </c>
      <c r="C50" s="306" t="s">
        <v>392</v>
      </c>
      <c r="D50" s="306" t="s">
        <v>158</v>
      </c>
      <c r="E50" s="306"/>
      <c r="F50" s="306"/>
      <c r="G50" s="306"/>
      <c r="H50" s="330"/>
    </row>
    <row r="51" spans="2:8" ht="13.5" thickBot="1">
      <c r="B51" s="312"/>
      <c r="C51" s="403">
        <v>306</v>
      </c>
      <c r="D51" s="307">
        <v>61</v>
      </c>
      <c r="E51" s="307"/>
      <c r="F51" s="307"/>
      <c r="G51" s="307"/>
      <c r="H51" s="331">
        <f>SUM(C51:G51)</f>
        <v>367</v>
      </c>
    </row>
  </sheetData>
  <sheetProtection/>
  <mergeCells count="6">
    <mergeCell ref="I40:I41"/>
    <mergeCell ref="I10:I11"/>
    <mergeCell ref="I14:I15"/>
    <mergeCell ref="I4:I5"/>
    <mergeCell ref="I30:I31"/>
    <mergeCell ref="I36:I3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Stapro sro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Panchartek</dc:creator>
  <cp:keywords/>
  <dc:description/>
  <cp:lastModifiedBy>Panchártek Ivo</cp:lastModifiedBy>
  <cp:lastPrinted>2013-06-29T08:28:43Z</cp:lastPrinted>
  <dcterms:created xsi:type="dcterms:W3CDTF">2003-09-17T15:47:40Z</dcterms:created>
  <dcterms:modified xsi:type="dcterms:W3CDTF">2015-06-03T21:02:57Z</dcterms:modified>
  <cp:category/>
  <cp:version/>
  <cp:contentType/>
  <cp:contentStatus/>
</cp:coreProperties>
</file>