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9720" activeTab="1"/>
  </bookViews>
  <sheets>
    <sheet name="List1" sheetId="1" r:id="rId1"/>
    <sheet name="Kalendar" sheetId="2" r:id="rId2"/>
    <sheet name="hodnoty" sheetId="3" state="hidden" r:id="rId3"/>
  </sheets>
  <definedNames/>
  <calcPr fullCalcOnLoad="1"/>
</workbook>
</file>

<file path=xl/sharedStrings.xml><?xml version="1.0" encoding="utf-8"?>
<sst xmlns="http://schemas.openxmlformats.org/spreadsheetml/2006/main" count="1109" uniqueCount="274">
  <si>
    <t>So</t>
  </si>
  <si>
    <t>Ne</t>
  </si>
  <si>
    <t>Dříteč</t>
  </si>
  <si>
    <t>Opatovice</t>
  </si>
  <si>
    <t>Dříteč B</t>
  </si>
  <si>
    <t>Býšť</t>
  </si>
  <si>
    <t>Roveň</t>
  </si>
  <si>
    <t>Popkovice</t>
  </si>
  <si>
    <t>Dašice B</t>
  </si>
  <si>
    <t>Chvojenec B</t>
  </si>
  <si>
    <t>Dašice</t>
  </si>
  <si>
    <t>AFK SKP Pce</t>
  </si>
  <si>
    <t>Nemošice</t>
  </si>
  <si>
    <t>Čt</t>
  </si>
  <si>
    <t xml:space="preserve">Dříteč </t>
  </si>
  <si>
    <t>Holice B</t>
  </si>
  <si>
    <t>Srch B</t>
  </si>
  <si>
    <t>Přelouč B</t>
  </si>
  <si>
    <t>Veliny</t>
  </si>
  <si>
    <t>Sezemice</t>
  </si>
  <si>
    <t>Moravany B</t>
  </si>
  <si>
    <t>Ostřešany</t>
  </si>
  <si>
    <t>Mnětice</t>
  </si>
  <si>
    <t>Nemošice B</t>
  </si>
  <si>
    <t>Moravany</t>
  </si>
  <si>
    <t>Mikulovice</t>
  </si>
  <si>
    <t>Chvojenec</t>
  </si>
  <si>
    <t>Pardubičky B</t>
  </si>
  <si>
    <t>St</t>
  </si>
  <si>
    <t>Út</t>
  </si>
  <si>
    <t>Po</t>
  </si>
  <si>
    <t>17:00</t>
  </si>
  <si>
    <t>16:30</t>
  </si>
  <si>
    <t>16:00</t>
  </si>
  <si>
    <t>15:30</t>
  </si>
  <si>
    <t xml:space="preserve">Chvojenec </t>
  </si>
  <si>
    <t>Křičeň</t>
  </si>
  <si>
    <t xml:space="preserve">Přelovice </t>
  </si>
  <si>
    <t xml:space="preserve">Dašice </t>
  </si>
  <si>
    <t xml:space="preserve">Nemošice </t>
  </si>
  <si>
    <t xml:space="preserve">Újezd </t>
  </si>
  <si>
    <t>Libišany</t>
  </si>
  <si>
    <t>Torpedo Pce</t>
  </si>
  <si>
    <t>Org. jednotka</t>
  </si>
  <si>
    <t>Číslo zápasu</t>
  </si>
  <si>
    <t>Datum a čas</t>
  </si>
  <si>
    <t>Kolo</t>
  </si>
  <si>
    <t>Pořadí v kole</t>
  </si>
  <si>
    <t>Domácí</t>
  </si>
  <si>
    <t>Hosté</t>
  </si>
  <si>
    <t>Výsledek</t>
  </si>
  <si>
    <t>Hřiště</t>
  </si>
  <si>
    <t>Číslo soutěže</t>
  </si>
  <si>
    <t>Soutěž</t>
  </si>
  <si>
    <t>Pardubice</t>
  </si>
  <si>
    <t>5320041 - Dříteč A</t>
  </si>
  <si>
    <t>5320231 - Ostřešany</t>
  </si>
  <si>
    <t>-- : --</t>
  </si>
  <si>
    <t>2017532A1A</t>
  </si>
  <si>
    <t>Pernštejn okresní přebor - muži</t>
  </si>
  <si>
    <t>5320571 - Přelouč B</t>
  </si>
  <si>
    <t>5320101 - Chvojenec A</t>
  </si>
  <si>
    <t>5320791 - Křičeň</t>
  </si>
  <si>
    <t>5320261 - Přelovice A</t>
  </si>
  <si>
    <t>5320021 - Dašice A</t>
  </si>
  <si>
    <t>5320221 - Opatovice n. L. A</t>
  </si>
  <si>
    <t>5320581 - Torpedo Pardubice</t>
  </si>
  <si>
    <t>5320211 - Nemošice A</t>
  </si>
  <si>
    <t>5320341 - Sezemice</t>
  </si>
  <si>
    <t>5320421 - Újezd A</t>
  </si>
  <si>
    <t>5320171 - Libišany</t>
  </si>
  <si>
    <t>5320201 - Moravany B</t>
  </si>
  <si>
    <t>5320041 - Dříteč B</t>
  </si>
  <si>
    <t>5320501 - Paramo Pardubice</t>
  </si>
  <si>
    <t>2017532A3A</t>
  </si>
  <si>
    <t>Hainz-sportovní trofeje IV. třída - Holicko - muži</t>
  </si>
  <si>
    <t>5320021 - Dašice B</t>
  </si>
  <si>
    <t>5320441 - Veliny</t>
  </si>
  <si>
    <t>0010011 - VOLNO - VOLNÝ LOS</t>
  </si>
  <si>
    <t>volný los</t>
  </si>
  <si>
    <t>5320251 - Popkovice</t>
  </si>
  <si>
    <t>5320361 - Srch B</t>
  </si>
  <si>
    <t>Srch</t>
  </si>
  <si>
    <t>5320211 - Nemošice B</t>
  </si>
  <si>
    <t>5320071 - Horní Ředice B</t>
  </si>
  <si>
    <t>5320101 - Chvojenec B</t>
  </si>
  <si>
    <t>Pardubice - Svítkov</t>
  </si>
  <si>
    <t>Horní Ředice B</t>
  </si>
  <si>
    <t>Paramo Pce</t>
  </si>
  <si>
    <t>5320011 - Býšť</t>
  </si>
  <si>
    <t>5320041 - Dříteč</t>
  </si>
  <si>
    <t>2017532G1A</t>
  </si>
  <si>
    <t>5320221 - Opatovice nad Labem</t>
  </si>
  <si>
    <t>5320051 - Holice B</t>
  </si>
  <si>
    <t>5320871 - SK DFO Pardubice</t>
  </si>
  <si>
    <t>5320681 - Mnětice</t>
  </si>
  <si>
    <t>5320291 - Rosice nad Labem</t>
  </si>
  <si>
    <t>5320201 - Moravany</t>
  </si>
  <si>
    <t>5320191 - Mikulovice</t>
  </si>
  <si>
    <t>5320521 - AFK SKP Pardubice</t>
  </si>
  <si>
    <t>5320101 - Chvojenec</t>
  </si>
  <si>
    <t>5320021 - Dašice</t>
  </si>
  <si>
    <t>11:30</t>
  </si>
  <si>
    <t>17:30</t>
  </si>
  <si>
    <t>Pá</t>
  </si>
  <si>
    <t>SK DFO Pce</t>
  </si>
  <si>
    <t xml:space="preserve">Opatovice </t>
  </si>
  <si>
    <t>2017532H1A</t>
  </si>
  <si>
    <t>5320071 - Horní Ředice</t>
  </si>
  <si>
    <t>UMT Pamako</t>
  </si>
  <si>
    <t>5320301 - Roveň</t>
  </si>
  <si>
    <t>5320381 - Staré Hradiště</t>
  </si>
  <si>
    <t>Staré Hradiště</t>
  </si>
  <si>
    <t>5320561 - Pardubičky B</t>
  </si>
  <si>
    <t>Pardubice, Letní stadion  - tráva</t>
  </si>
  <si>
    <t>10:00</t>
  </si>
  <si>
    <t>Horní Ředice</t>
  </si>
  <si>
    <t>5320041 - Dříteč/Sezemice</t>
  </si>
  <si>
    <t>2017532F1A</t>
  </si>
  <si>
    <t>Hotel Trim okresní přebor mladších žáků U13</t>
  </si>
  <si>
    <t>5320331 - Semín</t>
  </si>
  <si>
    <t>Semín</t>
  </si>
  <si>
    <t>5320081 - Choltice/Živanice</t>
  </si>
  <si>
    <t>Rosice nad Labem</t>
  </si>
  <si>
    <t>5320311 - Řečany nad Labem</t>
  </si>
  <si>
    <t>5320091 - Chvaletice</t>
  </si>
  <si>
    <t>Dříteč/Sezemice</t>
  </si>
  <si>
    <t>Choltice/Živanice</t>
  </si>
  <si>
    <t>Chvaletice</t>
  </si>
  <si>
    <t>Rosice n. L.</t>
  </si>
  <si>
    <t>A</t>
  </si>
  <si>
    <t>B</t>
  </si>
  <si>
    <t>MŽ</t>
  </si>
  <si>
    <t>U11</t>
  </si>
  <si>
    <t>U9</t>
  </si>
  <si>
    <t>2017532A1A1401</t>
  </si>
  <si>
    <t>24.03.2018 11:00</t>
  </si>
  <si>
    <t>2017532A1A1501</t>
  </si>
  <si>
    <t>01.04.2018 15:30</t>
  </si>
  <si>
    <t>2017532A1A1601</t>
  </si>
  <si>
    <t>07.04.2018 15:30</t>
  </si>
  <si>
    <t>2017532A1A1701</t>
  </si>
  <si>
    <t>14.04.2018 16:00</t>
  </si>
  <si>
    <t>2017532A1A1801</t>
  </si>
  <si>
    <t>21.04.2018 16:00</t>
  </si>
  <si>
    <t>2017532A1A1901</t>
  </si>
  <si>
    <t>29.04.2018 16:30</t>
  </si>
  <si>
    <t>Přelovice</t>
  </si>
  <si>
    <t>2017532A1A2001</t>
  </si>
  <si>
    <t>05.05.2018 17:00</t>
  </si>
  <si>
    <t>2017532A1A2101</t>
  </si>
  <si>
    <t>13.05.2018 17:00</t>
  </si>
  <si>
    <t>Opatovice nad Labem</t>
  </si>
  <si>
    <t>2017532A1A2201</t>
  </si>
  <si>
    <t>19.05.2018 17:00</t>
  </si>
  <si>
    <t>2017532A1A2301</t>
  </si>
  <si>
    <t>26.05.2018 17:00</t>
  </si>
  <si>
    <t>2017532A1A2401</t>
  </si>
  <si>
    <t>02.06.2018 17:00</t>
  </si>
  <si>
    <t>2017532A1A2501</t>
  </si>
  <si>
    <t>09.06.2018 17:00</t>
  </si>
  <si>
    <t>Újezd</t>
  </si>
  <si>
    <t>2017532A1A2601</t>
  </si>
  <si>
    <t>16.06.2018 17:00</t>
  </si>
  <si>
    <t>2017532A3A2705</t>
  </si>
  <si>
    <t>25.03.2018 15:00</t>
  </si>
  <si>
    <t>2017532A3A1502</t>
  </si>
  <si>
    <t>2017532A3A1605</t>
  </si>
  <si>
    <t>08.04.2018 15:30</t>
  </si>
  <si>
    <t>2017532A3A1701</t>
  </si>
  <si>
    <t>15.04.2018 16:00</t>
  </si>
  <si>
    <t>2017532A3A1805</t>
  </si>
  <si>
    <t>2017532A3A1902</t>
  </si>
  <si>
    <t>2017532A3A2004</t>
  </si>
  <si>
    <t>06.05.2018 17:00</t>
  </si>
  <si>
    <t>2017532A3A2103</t>
  </si>
  <si>
    <t>2017532A3A2203</t>
  </si>
  <si>
    <t>20.05.2018 17:00</t>
  </si>
  <si>
    <t>2017532A3A2304</t>
  </si>
  <si>
    <t>2017532A3A2402</t>
  </si>
  <si>
    <t>03.06.2018 17:00</t>
  </si>
  <si>
    <t>2017532A3A2505</t>
  </si>
  <si>
    <t>10.06.2018 17:00</t>
  </si>
  <si>
    <t>2017532A3A2601</t>
  </si>
  <si>
    <t>17.06.2018 17:00</t>
  </si>
  <si>
    <t>15:00</t>
  </si>
  <si>
    <t>2017532F1A1401</t>
  </si>
  <si>
    <t>24.03.2018 09:30</t>
  </si>
  <si>
    <t>2017532F1A1501</t>
  </si>
  <si>
    <t>31.03.2018 15:30</t>
  </si>
  <si>
    <t>2017532F1A1601</t>
  </si>
  <si>
    <t>07.04.2018 09:30</t>
  </si>
  <si>
    <t>2017532F1A1701</t>
  </si>
  <si>
    <t>11.04.2018 17:00</t>
  </si>
  <si>
    <t>Choltice</t>
  </si>
  <si>
    <t>2017532F1A1801</t>
  </si>
  <si>
    <t>21.04.2018 09:30</t>
  </si>
  <si>
    <t>2017532F1A1901</t>
  </si>
  <si>
    <t>26.04.2018 17:00</t>
  </si>
  <si>
    <t>2017532F1A2001</t>
  </si>
  <si>
    <t>05.05.2018 09:30</t>
  </si>
  <si>
    <t>2017532F1A2101</t>
  </si>
  <si>
    <t>09.05.2018 17:30</t>
  </si>
  <si>
    <t>2017532F1A2201</t>
  </si>
  <si>
    <t>19.05.2018 09:30</t>
  </si>
  <si>
    <t>2017532F1A2301</t>
  </si>
  <si>
    <t>27.05.2018 10:00</t>
  </si>
  <si>
    <t>2017532F1A2401</t>
  </si>
  <si>
    <t>02.06.2018 09:30</t>
  </si>
  <si>
    <t>2017532F1A2501</t>
  </si>
  <si>
    <t>04.06.2018 17:00</t>
  </si>
  <si>
    <t>2017532F1A2601</t>
  </si>
  <si>
    <t>16.06.2018 09:30</t>
  </si>
  <si>
    <t>09:30</t>
  </si>
  <si>
    <t>Řečany nad L.</t>
  </si>
  <si>
    <t xml:space="preserve">     Rozpis jaro 2018: Dříteč A</t>
  </si>
  <si>
    <t xml:space="preserve">     Rozpis jaro 2018: Dříteč B</t>
  </si>
  <si>
    <t xml:space="preserve"> Rozpis jaro 2018: Dříteč starší přípravka</t>
  </si>
  <si>
    <t xml:space="preserve"> Rozpis jaro 2018: Dříteč mladší přípravka</t>
  </si>
  <si>
    <t xml:space="preserve"> Rozpis jaro 2018: Dříteč mladší žáci</t>
  </si>
  <si>
    <t>2017532G1A1403</t>
  </si>
  <si>
    <t>25.03.2018 11:30</t>
  </si>
  <si>
    <t>Stavitelství Kašpar OP st. přípravek U11 - Holicko</t>
  </si>
  <si>
    <t>2017532G1A1505</t>
  </si>
  <si>
    <t>26.03.2018 17:00</t>
  </si>
  <si>
    <t>2017532G1A1604</t>
  </si>
  <si>
    <t>08.04.2018 11:30</t>
  </si>
  <si>
    <t>2017532G1A1704</t>
  </si>
  <si>
    <t>12.04.2018 17:00</t>
  </si>
  <si>
    <t>2017532G1A1805</t>
  </si>
  <si>
    <t>19.04.2018 17:30</t>
  </si>
  <si>
    <t>2017532G1A1903</t>
  </si>
  <si>
    <t>27.04.2018 17:00</t>
  </si>
  <si>
    <t>2017532G1A2006</t>
  </si>
  <si>
    <t>06.05.2018 11:30</t>
  </si>
  <si>
    <t>2017532G1A2207</t>
  </si>
  <si>
    <t>20.05.2018 11:30</t>
  </si>
  <si>
    <t>2017532G1A2301</t>
  </si>
  <si>
    <t>27.05.2018 11:30</t>
  </si>
  <si>
    <t>2017532G1A2407</t>
  </si>
  <si>
    <t>01.06.2018 17:00</t>
  </si>
  <si>
    <t>2017532G1A2502</t>
  </si>
  <si>
    <t>10.06.2018 11:30</t>
  </si>
  <si>
    <t>2017532G1A2606</t>
  </si>
  <si>
    <t>13.06.2018 17:00</t>
  </si>
  <si>
    <t>AFK SKP Pardubice</t>
  </si>
  <si>
    <t>2017532H1A1201</t>
  </si>
  <si>
    <t>08.04.2018 10:00</t>
  </si>
  <si>
    <t>Palent Zenpro OP mladších přípravek U9 - Holicko</t>
  </si>
  <si>
    <t>2017532H1A1301</t>
  </si>
  <si>
    <t>2017532H1A1401</t>
  </si>
  <si>
    <t>22.04.2018 10:00</t>
  </si>
  <si>
    <t>2017532H1A1501</t>
  </si>
  <si>
    <t>26.04.2018 16:30</t>
  </si>
  <si>
    <t>2017532H1A1601</t>
  </si>
  <si>
    <t>06.05.2018 10:00</t>
  </si>
  <si>
    <t>2017532H1A1701</t>
  </si>
  <si>
    <t>10.05.2018 17:00</t>
  </si>
  <si>
    <t>2017532H1A1801</t>
  </si>
  <si>
    <t>20.05.2018 10:00</t>
  </si>
  <si>
    <t>2017532H1A1901</t>
  </si>
  <si>
    <t>24.05.2018 16:30</t>
  </si>
  <si>
    <t>2017532H1A2001</t>
  </si>
  <si>
    <t>03.06.2018 10:00</t>
  </si>
  <si>
    <t>2017532H1A2101</t>
  </si>
  <si>
    <t>05.06.2018 16:30</t>
  </si>
  <si>
    <t>Pardubičky</t>
  </si>
  <si>
    <t>2017532H1A2201</t>
  </si>
  <si>
    <t>17.06.2018 10:00</t>
  </si>
  <si>
    <t>11:00</t>
  </si>
  <si>
    <t xml:space="preserve">Opatovice n. L. </t>
  </si>
  <si>
    <t>Torpedo Pardubice</t>
  </si>
  <si>
    <t xml:space="preserve">Paramo </t>
  </si>
  <si>
    <t>Paramo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</si>
</sst>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;@"/>
    <numFmt numFmtId="166" formatCode="h:mm;@"/>
    <numFmt numFmtId="167" formatCode="d/m/"/>
    <numFmt numFmtId="168" formatCode="mmm/yyyy"/>
    <numFmt numFmtId="169" formatCode="ddd"/>
    <numFmt numFmtId="170" formatCode="_-* #,##0\ &quot;Kč&quot;_-;\-* #,##0\ &quot;Kč&quot;_-;_-* &quot;-&quot;\ &quot;Kč&quot;_-;_-@_-"/>
    <numFmt numFmtId="171" formatCode="_-* #,##0\ _K_č_-;\-* #,##0\ _K_č_-;_-* &quot;-&quot;\ _K_č_-;_-@_-"/>
    <numFmt numFmtId="172" formatCode="_-* #,##0.00\ &quot;Kč&quot;_-;\-* #,##0.00\ &quot;Kč&quot;_-;_-* &quot;-&quot;??\ &quot;Kč&quot;_-;_-@_-"/>
    <numFmt numFmtId="173" formatCode="_-* #,##0.00\ _K_č_-;\-* #,##0.00\ _K_č_-;_-* &quot;-&quot;??\ _K_č_-;_-@_-"/>
    <numFmt numFmtId="174" formatCode="[$-405]dddd\ d\.\ mmmm\ yyyy"/>
  </numFmts>
  <fonts count="46">
    <font>
      <sz val="10"/>
      <name val="Arial"/>
      <family val="0"/>
    </font>
    <font>
      <sz val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i/>
      <sz val="22"/>
      <name val="Arial"/>
      <family val="2"/>
    </font>
    <font>
      <b/>
      <i/>
      <sz val="18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166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167" fontId="5" fillId="0" borderId="11" xfId="0" applyNumberFormat="1" applyFont="1" applyBorder="1" applyAlignment="1">
      <alignment/>
    </xf>
    <xf numFmtId="166" fontId="5" fillId="0" borderId="11" xfId="0" applyNumberFormat="1" applyFont="1" applyBorder="1" applyAlignment="1">
      <alignment horizontal="center"/>
    </xf>
    <xf numFmtId="0" fontId="6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6" fillId="0" borderId="11" xfId="0" applyFont="1" applyBorder="1" applyAlignment="1">
      <alignment/>
    </xf>
    <xf numFmtId="167" fontId="7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67" fontId="5" fillId="0" borderId="0" xfId="0" applyNumberFormat="1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166" fontId="5" fillId="0" borderId="0" xfId="0" applyNumberFormat="1" applyFont="1" applyBorder="1" applyAlignment="1">
      <alignment horizontal="center"/>
    </xf>
    <xf numFmtId="167" fontId="8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5" fillId="0" borderId="1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66" fontId="6" fillId="0" borderId="11" xfId="0" applyNumberFormat="1" applyFont="1" applyBorder="1" applyAlignment="1">
      <alignment horizontal="center"/>
    </xf>
    <xf numFmtId="0" fontId="2" fillId="0" borderId="11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0" xfId="45">
      <alignment/>
      <protection/>
    </xf>
    <xf numFmtId="0" fontId="0" fillId="0" borderId="0" xfId="0" applyFont="1" applyAlignment="1">
      <alignment/>
    </xf>
    <xf numFmtId="0" fontId="5" fillId="33" borderId="11" xfId="0" applyFont="1" applyFill="1" applyBorder="1" applyAlignment="1">
      <alignment/>
    </xf>
    <xf numFmtId="167" fontId="5" fillId="33" borderId="11" xfId="0" applyNumberFormat="1" applyFont="1" applyFill="1" applyBorder="1" applyAlignment="1">
      <alignment/>
    </xf>
    <xf numFmtId="166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 applyProtection="1">
      <alignment/>
      <protection/>
    </xf>
    <xf numFmtId="0" fontId="6" fillId="33" borderId="11" xfId="0" applyFont="1" applyFill="1" applyBorder="1" applyAlignment="1">
      <alignment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10" fillId="0" borderId="11" xfId="0" applyFont="1" applyBorder="1" applyAlignment="1" applyProtection="1">
      <alignment/>
      <protection/>
    </xf>
    <xf numFmtId="0" fontId="0" fillId="0" borderId="0" xfId="45">
      <alignment/>
      <protection/>
    </xf>
    <xf numFmtId="0" fontId="0" fillId="0" borderId="0" xfId="45" applyAlignment="1">
      <alignment horizontal="center"/>
      <protection/>
    </xf>
    <xf numFmtId="0" fontId="0" fillId="0" borderId="0" xfId="45" applyNumberFormat="1">
      <alignment/>
      <protection/>
    </xf>
    <xf numFmtId="0" fontId="0" fillId="0" borderId="0" xfId="45">
      <alignment/>
      <protection/>
    </xf>
    <xf numFmtId="0" fontId="0" fillId="0" borderId="0" xfId="45" applyAlignment="1">
      <alignment horizontal="center"/>
      <protection/>
    </xf>
    <xf numFmtId="0" fontId="0" fillId="0" borderId="0" xfId="45">
      <alignment/>
      <protection/>
    </xf>
    <xf numFmtId="0" fontId="0" fillId="0" borderId="0" xfId="45" applyAlignment="1">
      <alignment horizontal="center"/>
      <protection/>
    </xf>
    <xf numFmtId="0" fontId="2" fillId="0" borderId="11" xfId="0" applyFont="1" applyBorder="1" applyAlignment="1">
      <alignment/>
    </xf>
    <xf numFmtId="0" fontId="0" fillId="0" borderId="0" xfId="45">
      <alignment/>
      <protection/>
    </xf>
    <xf numFmtId="0" fontId="0" fillId="0" borderId="0" xfId="45" applyAlignment="1">
      <alignment horizontal="center"/>
      <protection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45">
      <alignment/>
      <protection/>
    </xf>
    <xf numFmtId="0" fontId="0" fillId="0" borderId="0" xfId="45" applyAlignment="1">
      <alignment horizontal="center"/>
      <protection/>
    </xf>
    <xf numFmtId="0" fontId="10" fillId="0" borderId="11" xfId="0" applyFont="1" applyBorder="1" applyAlignment="1">
      <alignment/>
    </xf>
    <xf numFmtId="0" fontId="28" fillId="0" borderId="11" xfId="0" applyFont="1" applyBorder="1" applyAlignment="1" applyProtection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7"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zoomScale="80" zoomScaleNormal="80" workbookViewId="0" topLeftCell="A1">
      <selection activeCell="C1" sqref="C1"/>
    </sheetView>
  </sheetViews>
  <sheetFormatPr defaultColWidth="9.140625" defaultRowHeight="12.75"/>
  <cols>
    <col min="1" max="1" width="6.57421875" style="0" customWidth="1"/>
    <col min="2" max="2" width="12.28125" style="2" customWidth="1"/>
    <col min="3" max="3" width="11.8515625" style="0" customWidth="1"/>
    <col min="4" max="5" width="23.28125" style="0" customWidth="1"/>
    <col min="6" max="6" width="9.140625" style="19" customWidth="1"/>
    <col min="7" max="7" width="8.8515625" style="0" customWidth="1"/>
  </cols>
  <sheetData>
    <row r="1" ht="27.75">
      <c r="B1" s="13" t="s">
        <v>215</v>
      </c>
    </row>
    <row r="2" spans="1:7" ht="26.25">
      <c r="A2" s="7" t="s">
        <v>0</v>
      </c>
      <c r="B2" s="8">
        <v>43183</v>
      </c>
      <c r="C2" s="25" t="s">
        <v>269</v>
      </c>
      <c r="D2" s="10" t="s">
        <v>14</v>
      </c>
      <c r="E2" s="11" t="s">
        <v>20</v>
      </c>
      <c r="F2" s="20"/>
      <c r="G2" s="5"/>
    </row>
    <row r="3" spans="1:6" ht="26.25">
      <c r="A3" s="7" t="s">
        <v>1</v>
      </c>
      <c r="B3" s="8">
        <v>43191</v>
      </c>
      <c r="C3" s="9" t="s">
        <v>34</v>
      </c>
      <c r="D3" s="11" t="s">
        <v>21</v>
      </c>
      <c r="E3" s="10" t="s">
        <v>14</v>
      </c>
      <c r="F3" s="20"/>
    </row>
    <row r="4" spans="1:7" ht="26.25">
      <c r="A4" s="7" t="s">
        <v>0</v>
      </c>
      <c r="B4" s="8">
        <v>43197</v>
      </c>
      <c r="C4" s="9" t="s">
        <v>34</v>
      </c>
      <c r="D4" s="10" t="s">
        <v>14</v>
      </c>
      <c r="E4" s="11" t="s">
        <v>17</v>
      </c>
      <c r="F4" s="20"/>
      <c r="G4" s="5"/>
    </row>
    <row r="5" spans="1:6" ht="26.25">
      <c r="A5" s="7" t="s">
        <v>0</v>
      </c>
      <c r="B5" s="8">
        <v>43204</v>
      </c>
      <c r="C5" s="9" t="s">
        <v>33</v>
      </c>
      <c r="D5" s="11" t="s">
        <v>35</v>
      </c>
      <c r="E5" s="10" t="s">
        <v>14</v>
      </c>
      <c r="F5" s="20"/>
    </row>
    <row r="6" spans="1:6" ht="26.25">
      <c r="A6" s="7" t="s">
        <v>0</v>
      </c>
      <c r="B6" s="8">
        <v>43211.427</v>
      </c>
      <c r="C6" s="25">
        <v>0.4270833333333333</v>
      </c>
      <c r="D6" s="10" t="s">
        <v>14</v>
      </c>
      <c r="E6" s="11" t="s">
        <v>36</v>
      </c>
      <c r="F6" s="20"/>
    </row>
    <row r="7" spans="1:6" ht="26.25">
      <c r="A7" s="7" t="s">
        <v>1</v>
      </c>
      <c r="B7" s="8">
        <v>43219</v>
      </c>
      <c r="C7" s="9" t="s">
        <v>32</v>
      </c>
      <c r="D7" s="11" t="s">
        <v>37</v>
      </c>
      <c r="E7" s="10" t="s">
        <v>14</v>
      </c>
      <c r="F7" s="20"/>
    </row>
    <row r="8" spans="1:6" ht="26.25">
      <c r="A8" s="7" t="s">
        <v>0</v>
      </c>
      <c r="B8" s="8">
        <v>43225</v>
      </c>
      <c r="C8" s="25">
        <v>0.4270833333333333</v>
      </c>
      <c r="D8" s="10" t="s">
        <v>14</v>
      </c>
      <c r="E8" s="11" t="s">
        <v>38</v>
      </c>
      <c r="F8" s="20"/>
    </row>
    <row r="9" spans="1:6" ht="26.25">
      <c r="A9" s="7" t="s">
        <v>1</v>
      </c>
      <c r="B9" s="8">
        <v>43233</v>
      </c>
      <c r="C9" s="9" t="s">
        <v>31</v>
      </c>
      <c r="D9" s="11" t="s">
        <v>3</v>
      </c>
      <c r="E9" s="10" t="s">
        <v>14</v>
      </c>
      <c r="F9" s="20"/>
    </row>
    <row r="10" spans="1:6" ht="26.25">
      <c r="A10" s="7" t="s">
        <v>0</v>
      </c>
      <c r="B10" s="8">
        <v>43239</v>
      </c>
      <c r="C10" s="9" t="s">
        <v>31</v>
      </c>
      <c r="D10" s="10" t="s">
        <v>14</v>
      </c>
      <c r="E10" s="11" t="s">
        <v>42</v>
      </c>
      <c r="F10" s="20"/>
    </row>
    <row r="11" spans="1:6" ht="26.25">
      <c r="A11" s="7" t="s">
        <v>0</v>
      </c>
      <c r="B11" s="8">
        <v>43246</v>
      </c>
      <c r="C11" s="9" t="s">
        <v>31</v>
      </c>
      <c r="D11" s="11" t="s">
        <v>39</v>
      </c>
      <c r="E11" s="10" t="s">
        <v>14</v>
      </c>
      <c r="F11" s="20"/>
    </row>
    <row r="12" spans="1:6" ht="26.25">
      <c r="A12" s="7" t="s">
        <v>0</v>
      </c>
      <c r="B12" s="8">
        <v>43253</v>
      </c>
      <c r="C12" s="9" t="s">
        <v>31</v>
      </c>
      <c r="D12" s="10" t="s">
        <v>14</v>
      </c>
      <c r="E12" s="11" t="s">
        <v>19</v>
      </c>
      <c r="F12" s="20"/>
    </row>
    <row r="13" spans="1:6" ht="26.25">
      <c r="A13" s="7" t="s">
        <v>0</v>
      </c>
      <c r="B13" s="8">
        <v>43260</v>
      </c>
      <c r="C13" s="9" t="s">
        <v>31</v>
      </c>
      <c r="D13" s="11" t="s">
        <v>40</v>
      </c>
      <c r="E13" s="10" t="s">
        <v>14</v>
      </c>
      <c r="F13" s="20"/>
    </row>
    <row r="14" spans="1:6" ht="26.25">
      <c r="A14" s="7" t="s">
        <v>0</v>
      </c>
      <c r="B14" s="8">
        <v>43267</v>
      </c>
      <c r="C14" s="9" t="s">
        <v>31</v>
      </c>
      <c r="D14" s="10" t="s">
        <v>14</v>
      </c>
      <c r="E14" s="11" t="s">
        <v>41</v>
      </c>
      <c r="F14" s="20"/>
    </row>
    <row r="15" spans="3:6" ht="23.25">
      <c r="C15" s="1"/>
      <c r="F15" s="21"/>
    </row>
    <row r="16" spans="2:6" ht="27.75">
      <c r="B16" s="13" t="s">
        <v>216</v>
      </c>
      <c r="C16" s="1"/>
      <c r="F16" s="21"/>
    </row>
    <row r="17" spans="1:7" ht="26.25">
      <c r="A17" s="7" t="s">
        <v>1</v>
      </c>
      <c r="B17" s="8">
        <v>43184</v>
      </c>
      <c r="C17" s="9" t="s">
        <v>185</v>
      </c>
      <c r="D17" s="12" t="s">
        <v>4</v>
      </c>
      <c r="E17" s="6" t="s">
        <v>87</v>
      </c>
      <c r="F17" s="20"/>
      <c r="G17" s="3"/>
    </row>
    <row r="18" spans="1:6" ht="26.25">
      <c r="A18" s="7" t="s">
        <v>1</v>
      </c>
      <c r="B18" s="8">
        <v>43191</v>
      </c>
      <c r="C18" s="9" t="s">
        <v>34</v>
      </c>
      <c r="D18" s="7" t="s">
        <v>7</v>
      </c>
      <c r="E18" s="12" t="s">
        <v>4</v>
      </c>
      <c r="F18" s="20"/>
    </row>
    <row r="19" spans="1:6" ht="26.25">
      <c r="A19" s="7" t="s">
        <v>1</v>
      </c>
      <c r="B19" s="8">
        <v>43198</v>
      </c>
      <c r="C19" s="9" t="s">
        <v>34</v>
      </c>
      <c r="D19" s="12" t="s">
        <v>4</v>
      </c>
      <c r="E19" s="7" t="s">
        <v>16</v>
      </c>
      <c r="F19" s="20"/>
    </row>
    <row r="20" spans="1:6" ht="26.25">
      <c r="A20" s="7" t="s">
        <v>1</v>
      </c>
      <c r="B20" s="8">
        <v>43205</v>
      </c>
      <c r="C20" s="9" t="s">
        <v>33</v>
      </c>
      <c r="D20" s="12" t="s">
        <v>4</v>
      </c>
      <c r="E20" s="11" t="s">
        <v>23</v>
      </c>
      <c r="F20" s="20"/>
    </row>
    <row r="21" spans="1:6" ht="26.25">
      <c r="A21" s="7" t="s">
        <v>0</v>
      </c>
      <c r="B21" s="8">
        <v>43211</v>
      </c>
      <c r="C21" s="9" t="s">
        <v>33</v>
      </c>
      <c r="D21" s="6" t="s">
        <v>87</v>
      </c>
      <c r="E21" s="12" t="s">
        <v>4</v>
      </c>
      <c r="F21" s="20"/>
    </row>
    <row r="22" spans="1:6" ht="26.25">
      <c r="A22" s="7" t="s">
        <v>1</v>
      </c>
      <c r="B22" s="8">
        <v>43219</v>
      </c>
      <c r="C22" s="9" t="s">
        <v>32</v>
      </c>
      <c r="D22" s="7" t="s">
        <v>9</v>
      </c>
      <c r="E22" s="12" t="s">
        <v>4</v>
      </c>
      <c r="F22" s="20"/>
    </row>
    <row r="23" spans="1:6" ht="26.25">
      <c r="A23" s="7" t="s">
        <v>1</v>
      </c>
      <c r="B23" s="8">
        <v>43226</v>
      </c>
      <c r="C23" s="9" t="s">
        <v>31</v>
      </c>
      <c r="D23" s="12" t="s">
        <v>4</v>
      </c>
      <c r="E23" s="7" t="s">
        <v>273</v>
      </c>
      <c r="F23" s="20"/>
    </row>
    <row r="24" spans="1:6" ht="26.25">
      <c r="A24" s="7" t="s">
        <v>1</v>
      </c>
      <c r="B24" s="8">
        <v>43233</v>
      </c>
      <c r="C24" s="9" t="s">
        <v>31</v>
      </c>
      <c r="D24" s="7" t="s">
        <v>8</v>
      </c>
      <c r="E24" s="12" t="s">
        <v>4</v>
      </c>
      <c r="F24" s="20"/>
    </row>
    <row r="25" spans="1:6" ht="26.25">
      <c r="A25" s="7" t="s">
        <v>1</v>
      </c>
      <c r="B25" s="8">
        <v>43240</v>
      </c>
      <c r="C25" s="9" t="s">
        <v>31</v>
      </c>
      <c r="D25" s="12" t="s">
        <v>4</v>
      </c>
      <c r="E25" s="7" t="s">
        <v>18</v>
      </c>
      <c r="F25" s="20"/>
    </row>
    <row r="26" spans="1:6" ht="26.25">
      <c r="A26" s="7" t="s">
        <v>1</v>
      </c>
      <c r="B26" s="8">
        <v>43254</v>
      </c>
      <c r="C26" s="9" t="s">
        <v>31</v>
      </c>
      <c r="D26" s="12" t="s">
        <v>4</v>
      </c>
      <c r="E26" s="7" t="s">
        <v>7</v>
      </c>
      <c r="F26" s="20"/>
    </row>
    <row r="27" spans="1:6" ht="26.25">
      <c r="A27" s="7" t="s">
        <v>1</v>
      </c>
      <c r="B27" s="8">
        <v>43261</v>
      </c>
      <c r="C27" s="9" t="s">
        <v>31</v>
      </c>
      <c r="D27" s="7" t="s">
        <v>16</v>
      </c>
      <c r="E27" s="12" t="s">
        <v>4</v>
      </c>
      <c r="F27" s="20"/>
    </row>
    <row r="28" spans="1:6" ht="26.25">
      <c r="A28" s="7" t="s">
        <v>1</v>
      </c>
      <c r="B28" s="8">
        <v>43268</v>
      </c>
      <c r="C28" s="9" t="s">
        <v>31</v>
      </c>
      <c r="D28" s="7" t="s">
        <v>23</v>
      </c>
      <c r="E28" s="12" t="s">
        <v>4</v>
      </c>
      <c r="F28" s="20"/>
    </row>
    <row r="29" ht="25.5">
      <c r="F29" s="22"/>
    </row>
    <row r="30" spans="2:3" ht="23.25">
      <c r="B30" s="18" t="s">
        <v>217</v>
      </c>
      <c r="C30" s="4"/>
    </row>
    <row r="31" spans="1:6" ht="25.5">
      <c r="A31" s="7" t="s">
        <v>1</v>
      </c>
      <c r="B31" s="8">
        <v>43184</v>
      </c>
      <c r="C31" s="9" t="s">
        <v>102</v>
      </c>
      <c r="D31" s="11" t="s">
        <v>2</v>
      </c>
      <c r="E31" s="11" t="s">
        <v>5</v>
      </c>
      <c r="F31" s="23"/>
    </row>
    <row r="32" spans="1:6" ht="25.5">
      <c r="A32" s="7" t="s">
        <v>30</v>
      </c>
      <c r="B32" s="8">
        <v>43185</v>
      </c>
      <c r="C32" s="9" t="s">
        <v>31</v>
      </c>
      <c r="D32" s="11" t="s">
        <v>106</v>
      </c>
      <c r="E32" s="11" t="s">
        <v>2</v>
      </c>
      <c r="F32" s="23"/>
    </row>
    <row r="33" spans="1:6" ht="25.5">
      <c r="A33" s="7" t="s">
        <v>1</v>
      </c>
      <c r="B33" s="8">
        <v>43198</v>
      </c>
      <c r="C33" s="9" t="s">
        <v>102</v>
      </c>
      <c r="D33" s="11" t="s">
        <v>2</v>
      </c>
      <c r="E33" s="11" t="s">
        <v>15</v>
      </c>
      <c r="F33" s="23"/>
    </row>
    <row r="34" spans="1:7" ht="25.5">
      <c r="A34" s="7" t="s">
        <v>13</v>
      </c>
      <c r="B34" s="8">
        <v>43202</v>
      </c>
      <c r="C34" s="9" t="s">
        <v>31</v>
      </c>
      <c r="D34" s="11" t="s">
        <v>105</v>
      </c>
      <c r="E34" s="11" t="s">
        <v>2</v>
      </c>
      <c r="F34" s="23"/>
      <c r="G34" s="3"/>
    </row>
    <row r="35" spans="1:6" ht="26.25">
      <c r="A35" s="7" t="s">
        <v>13</v>
      </c>
      <c r="B35" s="8">
        <v>43209</v>
      </c>
      <c r="C35" s="25" t="s">
        <v>103</v>
      </c>
      <c r="D35" s="11" t="s">
        <v>22</v>
      </c>
      <c r="E35" s="11" t="s">
        <v>2</v>
      </c>
      <c r="F35" s="23"/>
    </row>
    <row r="36" spans="1:6" ht="25.5">
      <c r="A36" s="7" t="s">
        <v>104</v>
      </c>
      <c r="B36" s="8">
        <v>43217</v>
      </c>
      <c r="C36" s="9" t="s">
        <v>31</v>
      </c>
      <c r="D36" s="7" t="s">
        <v>129</v>
      </c>
      <c r="E36" s="11" t="s">
        <v>2</v>
      </c>
      <c r="F36" s="23"/>
    </row>
    <row r="37" spans="1:6" ht="25.5">
      <c r="A37" s="7" t="s">
        <v>1</v>
      </c>
      <c r="B37" s="8">
        <v>43226</v>
      </c>
      <c r="C37" s="9" t="s">
        <v>102</v>
      </c>
      <c r="D37" s="11" t="s">
        <v>2</v>
      </c>
      <c r="E37" s="11" t="s">
        <v>24</v>
      </c>
      <c r="F37" s="23"/>
    </row>
    <row r="38" spans="1:6" ht="25.5">
      <c r="A38" s="7" t="s">
        <v>1</v>
      </c>
      <c r="B38" s="8">
        <v>43240</v>
      </c>
      <c r="C38" s="9" t="s">
        <v>102</v>
      </c>
      <c r="D38" s="11" t="s">
        <v>2</v>
      </c>
      <c r="E38" s="11" t="s">
        <v>23</v>
      </c>
      <c r="F38" s="23"/>
    </row>
    <row r="39" spans="1:6" ht="25.5">
      <c r="A39" s="7" t="s">
        <v>1</v>
      </c>
      <c r="B39" s="8">
        <v>43247</v>
      </c>
      <c r="C39" s="9" t="s">
        <v>102</v>
      </c>
      <c r="D39" s="7" t="s">
        <v>2</v>
      </c>
      <c r="E39" s="11" t="s">
        <v>25</v>
      </c>
      <c r="F39" s="23"/>
    </row>
    <row r="40" spans="1:6" ht="25.5">
      <c r="A40" s="7" t="s">
        <v>104</v>
      </c>
      <c r="B40" s="8">
        <v>43252</v>
      </c>
      <c r="C40" s="9" t="s">
        <v>31</v>
      </c>
      <c r="D40" s="49" t="s">
        <v>11</v>
      </c>
      <c r="E40" s="26" t="s">
        <v>2</v>
      </c>
      <c r="F40" s="23"/>
    </row>
    <row r="41" spans="1:6" ht="25.5">
      <c r="A41" s="7" t="s">
        <v>1</v>
      </c>
      <c r="B41" s="8">
        <v>43261</v>
      </c>
      <c r="C41" s="9" t="s">
        <v>102</v>
      </c>
      <c r="D41" s="11" t="s">
        <v>2</v>
      </c>
      <c r="E41" s="11" t="s">
        <v>26</v>
      </c>
      <c r="F41" s="23"/>
    </row>
    <row r="42" spans="1:6" ht="25.5">
      <c r="A42" s="7" t="s">
        <v>28</v>
      </c>
      <c r="B42" s="8">
        <v>43264</v>
      </c>
      <c r="C42" s="9" t="s">
        <v>31</v>
      </c>
      <c r="D42" s="11" t="s">
        <v>10</v>
      </c>
      <c r="E42" s="11" t="s">
        <v>2</v>
      </c>
      <c r="F42" s="23"/>
    </row>
    <row r="43" spans="4:5" ht="23.25">
      <c r="D43" s="31"/>
      <c r="E43" s="31"/>
    </row>
    <row r="44" spans="2:5" ht="23.25">
      <c r="B44" s="18" t="s">
        <v>218</v>
      </c>
      <c r="C44" s="4"/>
      <c r="D44" s="31"/>
      <c r="E44" s="31"/>
    </row>
    <row r="45" spans="1:6" ht="25.5">
      <c r="A45" s="7" t="s">
        <v>1</v>
      </c>
      <c r="B45" s="8">
        <v>43198</v>
      </c>
      <c r="C45" s="9" t="s">
        <v>115</v>
      </c>
      <c r="D45" s="11" t="s">
        <v>2</v>
      </c>
      <c r="E45" s="11" t="s">
        <v>10</v>
      </c>
      <c r="F45" s="23"/>
    </row>
    <row r="46" spans="1:6" ht="25.5">
      <c r="A46" s="7" t="s">
        <v>0</v>
      </c>
      <c r="B46" s="8">
        <v>43204</v>
      </c>
      <c r="C46" s="9" t="s">
        <v>33</v>
      </c>
      <c r="D46" s="11" t="s">
        <v>5</v>
      </c>
      <c r="E46" s="11" t="s">
        <v>2</v>
      </c>
      <c r="F46" s="23"/>
    </row>
    <row r="47" spans="1:6" ht="25.5">
      <c r="A47" s="7" t="s">
        <v>1</v>
      </c>
      <c r="B47" s="8">
        <v>43212</v>
      </c>
      <c r="C47" s="9" t="s">
        <v>115</v>
      </c>
      <c r="D47" s="11" t="s">
        <v>2</v>
      </c>
      <c r="E47" s="11" t="s">
        <v>25</v>
      </c>
      <c r="F47" s="23"/>
    </row>
    <row r="48" spans="1:6" ht="25.5">
      <c r="A48" s="7" t="s">
        <v>13</v>
      </c>
      <c r="B48" s="8">
        <v>43216</v>
      </c>
      <c r="C48" s="9" t="s">
        <v>32</v>
      </c>
      <c r="D48" s="11" t="s">
        <v>116</v>
      </c>
      <c r="E48" s="26" t="s">
        <v>2</v>
      </c>
      <c r="F48" s="23"/>
    </row>
    <row r="49" spans="1:6" ht="25.5">
      <c r="A49" s="7" t="s">
        <v>1</v>
      </c>
      <c r="B49" s="8">
        <v>43226</v>
      </c>
      <c r="C49" s="9" t="s">
        <v>115</v>
      </c>
      <c r="D49" s="11" t="s">
        <v>2</v>
      </c>
      <c r="E49" s="7" t="s">
        <v>19</v>
      </c>
      <c r="F49" s="23"/>
    </row>
    <row r="50" spans="1:6" ht="25.5">
      <c r="A50" s="7" t="s">
        <v>13</v>
      </c>
      <c r="B50" s="8">
        <v>43230</v>
      </c>
      <c r="C50" s="9" t="s">
        <v>31</v>
      </c>
      <c r="D50" s="7" t="s">
        <v>23</v>
      </c>
      <c r="E50" s="26" t="s">
        <v>2</v>
      </c>
      <c r="F50" s="23"/>
    </row>
    <row r="51" spans="1:7" ht="25.5">
      <c r="A51" s="7" t="s">
        <v>1</v>
      </c>
      <c r="B51" s="8">
        <v>43240</v>
      </c>
      <c r="C51" s="9" t="s">
        <v>115</v>
      </c>
      <c r="D51" s="26" t="s">
        <v>2</v>
      </c>
      <c r="E51" s="26" t="s">
        <v>11</v>
      </c>
      <c r="F51" s="23"/>
      <c r="G51" s="31"/>
    </row>
    <row r="52" spans="1:6" ht="25.5">
      <c r="A52" s="7" t="s">
        <v>13</v>
      </c>
      <c r="B52" s="8">
        <v>43244</v>
      </c>
      <c r="C52" s="9" t="s">
        <v>32</v>
      </c>
      <c r="D52" s="11" t="s">
        <v>6</v>
      </c>
      <c r="E52" s="26" t="s">
        <v>2</v>
      </c>
      <c r="F52" s="23"/>
    </row>
    <row r="53" spans="1:6" ht="25.5">
      <c r="A53" s="7" t="s">
        <v>1</v>
      </c>
      <c r="B53" s="8">
        <v>43254</v>
      </c>
      <c r="C53" s="9" t="s">
        <v>115</v>
      </c>
      <c r="D53" s="26" t="s">
        <v>2</v>
      </c>
      <c r="E53" s="26" t="s">
        <v>112</v>
      </c>
      <c r="F53" s="24"/>
    </row>
    <row r="54" spans="1:6" ht="25.5">
      <c r="A54" s="7" t="s">
        <v>29</v>
      </c>
      <c r="B54" s="8">
        <v>43256</v>
      </c>
      <c r="C54" s="9" t="s">
        <v>32</v>
      </c>
      <c r="D54" s="11" t="s">
        <v>27</v>
      </c>
      <c r="E54" s="26" t="s">
        <v>2</v>
      </c>
      <c r="F54" s="23"/>
    </row>
    <row r="55" spans="1:6" ht="25.5">
      <c r="A55" s="7" t="s">
        <v>1</v>
      </c>
      <c r="B55" s="8">
        <v>43268</v>
      </c>
      <c r="C55" s="9" t="s">
        <v>115</v>
      </c>
      <c r="D55" s="11" t="s">
        <v>2</v>
      </c>
      <c r="E55" s="11" t="s">
        <v>105</v>
      </c>
      <c r="F55" s="23"/>
    </row>
    <row r="56" spans="1:6" ht="25.5">
      <c r="A56" s="14"/>
      <c r="B56" s="15"/>
      <c r="C56" s="17"/>
      <c r="D56" s="16"/>
      <c r="E56" s="16"/>
      <c r="F56" s="52"/>
    </row>
    <row r="58" spans="2:5" ht="23.25">
      <c r="B58" s="18" t="s">
        <v>219</v>
      </c>
      <c r="C58" s="4"/>
      <c r="D58" s="31"/>
      <c r="E58" s="31"/>
    </row>
    <row r="59" spans="1:6" ht="25.5">
      <c r="A59" s="7" t="s">
        <v>0</v>
      </c>
      <c r="B59" s="8">
        <v>43183</v>
      </c>
      <c r="C59" s="9" t="s">
        <v>213</v>
      </c>
      <c r="D59" s="37" t="s">
        <v>126</v>
      </c>
      <c r="E59" s="11" t="s">
        <v>116</v>
      </c>
      <c r="F59" s="23"/>
    </row>
    <row r="60" spans="1:6" ht="25.5">
      <c r="A60" s="7" t="s">
        <v>0</v>
      </c>
      <c r="B60" s="8">
        <v>43197</v>
      </c>
      <c r="C60" s="9" t="s">
        <v>213</v>
      </c>
      <c r="D60" s="37" t="s">
        <v>126</v>
      </c>
      <c r="E60" s="11" t="s">
        <v>121</v>
      </c>
      <c r="F60" s="23"/>
    </row>
    <row r="61" spans="1:6" ht="25.5">
      <c r="A61" s="7" t="s">
        <v>28</v>
      </c>
      <c r="B61" s="8">
        <v>43201</v>
      </c>
      <c r="C61" s="9" t="s">
        <v>31</v>
      </c>
      <c r="D61" s="37" t="s">
        <v>127</v>
      </c>
      <c r="E61" s="38" t="s">
        <v>126</v>
      </c>
      <c r="F61" s="23"/>
    </row>
    <row r="62" spans="1:6" ht="25.5">
      <c r="A62" s="7" t="s">
        <v>0</v>
      </c>
      <c r="B62" s="8">
        <v>43211</v>
      </c>
      <c r="C62" s="9" t="s">
        <v>213</v>
      </c>
      <c r="D62" s="38" t="s">
        <v>126</v>
      </c>
      <c r="E62" s="37" t="s">
        <v>123</v>
      </c>
      <c r="F62" s="23"/>
    </row>
    <row r="63" spans="1:6" ht="25.5">
      <c r="A63" s="7" t="s">
        <v>13</v>
      </c>
      <c r="B63" s="8">
        <v>43216</v>
      </c>
      <c r="C63" s="9" t="s">
        <v>31</v>
      </c>
      <c r="D63" s="11" t="s">
        <v>88</v>
      </c>
      <c r="E63" s="37" t="s">
        <v>126</v>
      </c>
      <c r="F63" s="23"/>
    </row>
    <row r="64" spans="1:6" ht="25.5">
      <c r="A64" s="7" t="s">
        <v>0</v>
      </c>
      <c r="B64" s="8">
        <v>43225</v>
      </c>
      <c r="C64" s="9" t="s">
        <v>213</v>
      </c>
      <c r="D64" s="37" t="s">
        <v>126</v>
      </c>
      <c r="E64" s="11" t="s">
        <v>6</v>
      </c>
      <c r="F64" s="23"/>
    </row>
    <row r="65" spans="1:6" ht="25.5">
      <c r="A65" s="7" t="s">
        <v>28</v>
      </c>
      <c r="B65" s="8">
        <v>43229</v>
      </c>
      <c r="C65" s="9" t="s">
        <v>103</v>
      </c>
      <c r="D65" s="11" t="s">
        <v>22</v>
      </c>
      <c r="E65" s="37" t="s">
        <v>126</v>
      </c>
      <c r="F65" s="24"/>
    </row>
    <row r="66" spans="1:6" ht="25.5">
      <c r="A66" s="7" t="s">
        <v>0</v>
      </c>
      <c r="B66" s="8">
        <v>43239</v>
      </c>
      <c r="C66" s="9" t="s">
        <v>213</v>
      </c>
      <c r="D66" s="37" t="s">
        <v>126</v>
      </c>
      <c r="E66" s="37" t="s">
        <v>214</v>
      </c>
      <c r="F66" s="23"/>
    </row>
    <row r="67" spans="1:6" ht="25.5">
      <c r="A67" s="7" t="s">
        <v>1</v>
      </c>
      <c r="B67" s="8">
        <v>43247</v>
      </c>
      <c r="C67" s="9" t="s">
        <v>115</v>
      </c>
      <c r="D67" s="11" t="s">
        <v>128</v>
      </c>
      <c r="E67" s="37" t="s">
        <v>126</v>
      </c>
      <c r="F67" s="23"/>
    </row>
    <row r="68" spans="1:6" ht="25.5">
      <c r="A68" s="7" t="s">
        <v>0</v>
      </c>
      <c r="B68" s="8">
        <v>43253</v>
      </c>
      <c r="C68" s="9" t="s">
        <v>213</v>
      </c>
      <c r="D68" s="37" t="s">
        <v>126</v>
      </c>
      <c r="E68" s="37" t="s">
        <v>105</v>
      </c>
      <c r="F68" s="23"/>
    </row>
    <row r="69" spans="1:6" ht="25.5">
      <c r="A69" s="7" t="s">
        <v>30</v>
      </c>
      <c r="B69" s="8">
        <v>43255</v>
      </c>
      <c r="C69" s="9" t="s">
        <v>31</v>
      </c>
      <c r="D69" s="11" t="s">
        <v>5</v>
      </c>
      <c r="E69" s="37" t="s">
        <v>126</v>
      </c>
      <c r="F69" s="23"/>
    </row>
    <row r="70" spans="1:6" ht="25.5">
      <c r="A70" s="7" t="s">
        <v>0</v>
      </c>
      <c r="B70" s="8">
        <v>43267</v>
      </c>
      <c r="C70" s="9" t="s">
        <v>213</v>
      </c>
      <c r="D70" s="37" t="s">
        <v>126</v>
      </c>
      <c r="E70" s="11" t="s">
        <v>25</v>
      </c>
      <c r="F70" s="24"/>
    </row>
  </sheetData>
  <sheetProtection/>
  <conditionalFormatting sqref="D58:E67 D31:E41 D43:E56">
    <cfRule type="containsText" priority="4" dxfId="0" operator="containsText" stopIfTrue="1" text="Dříteč">
      <formula>NOT(ISERROR(SEARCH("Dříteč",D31)))</formula>
    </cfRule>
  </conditionalFormatting>
  <conditionalFormatting sqref="D68:E70">
    <cfRule type="containsText" priority="2" dxfId="0" operator="containsText" stopIfTrue="1" text="Dříteč">
      <formula>NOT(ISERROR(SEARCH("Dříteč",D68)))</formula>
    </cfRule>
  </conditionalFormatting>
  <conditionalFormatting sqref="D42:E42">
    <cfRule type="containsText" priority="1" dxfId="0" operator="containsText" stopIfTrue="1" text="Dříteč">
      <formula>NOT(ISERROR(SEARCH("Dříteč",D42)))</formula>
    </cfRule>
  </conditionalFormatting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="80" zoomScaleNormal="80" workbookViewId="0" topLeftCell="A1">
      <selection activeCell="D3" sqref="D3"/>
    </sheetView>
  </sheetViews>
  <sheetFormatPr defaultColWidth="9.140625" defaultRowHeight="12.75"/>
  <cols>
    <col min="1" max="1" width="6.57421875" style="0" customWidth="1"/>
    <col min="2" max="2" width="12.28125" style="2" customWidth="1"/>
    <col min="3" max="3" width="11.8515625" style="0" customWidth="1"/>
    <col min="4" max="5" width="23.28125" style="0" customWidth="1"/>
    <col min="6" max="6" width="9.140625" style="19" customWidth="1"/>
    <col min="7" max="7" width="8.8515625" style="0" customWidth="1"/>
  </cols>
  <sheetData>
    <row r="1" spans="1:7" ht="25.5">
      <c r="A1" s="7" t="s">
        <v>0</v>
      </c>
      <c r="B1" s="8">
        <v>43183</v>
      </c>
      <c r="C1" s="9" t="s">
        <v>213</v>
      </c>
      <c r="D1" s="37" t="s">
        <v>126</v>
      </c>
      <c r="E1" s="11" t="s">
        <v>116</v>
      </c>
      <c r="F1" s="40" t="s">
        <v>132</v>
      </c>
      <c r="G1">
        <v>5</v>
      </c>
    </row>
    <row r="2" spans="1:7" ht="26.25">
      <c r="A2" s="7" t="s">
        <v>0</v>
      </c>
      <c r="B2" s="8">
        <v>43183</v>
      </c>
      <c r="C2" s="25" t="s">
        <v>269</v>
      </c>
      <c r="D2" s="10" t="s">
        <v>14</v>
      </c>
      <c r="E2" s="11" t="s">
        <v>20</v>
      </c>
      <c r="F2" s="20" t="s">
        <v>130</v>
      </c>
      <c r="G2" s="5">
        <v>1</v>
      </c>
    </row>
    <row r="3" spans="1:7" ht="26.25">
      <c r="A3" s="7" t="s">
        <v>1</v>
      </c>
      <c r="B3" s="8">
        <v>43184</v>
      </c>
      <c r="C3" s="9" t="s">
        <v>102</v>
      </c>
      <c r="D3" s="10" t="s">
        <v>2</v>
      </c>
      <c r="E3" s="11" t="s">
        <v>5</v>
      </c>
      <c r="F3" s="40" t="s">
        <v>133</v>
      </c>
      <c r="G3">
        <v>3</v>
      </c>
    </row>
    <row r="4" spans="1:7" ht="26.25">
      <c r="A4" s="7" t="s">
        <v>1</v>
      </c>
      <c r="B4" s="8">
        <v>43184</v>
      </c>
      <c r="C4" s="9" t="s">
        <v>185</v>
      </c>
      <c r="D4" s="12" t="s">
        <v>4</v>
      </c>
      <c r="E4" s="7" t="s">
        <v>87</v>
      </c>
      <c r="F4" s="20" t="s">
        <v>131</v>
      </c>
      <c r="G4" s="3">
        <v>2</v>
      </c>
    </row>
    <row r="5" spans="1:6" ht="9.75" customHeight="1">
      <c r="A5" s="32"/>
      <c r="B5" s="33"/>
      <c r="C5" s="34"/>
      <c r="D5" s="36"/>
      <c r="E5" s="32"/>
      <c r="F5" s="35"/>
    </row>
    <row r="6" spans="1:7" ht="26.25">
      <c r="A6" s="7" t="s">
        <v>30</v>
      </c>
      <c r="B6" s="8">
        <v>43185</v>
      </c>
      <c r="C6" s="9" t="s">
        <v>31</v>
      </c>
      <c r="D6" s="11" t="s">
        <v>106</v>
      </c>
      <c r="E6" s="10" t="s">
        <v>2</v>
      </c>
      <c r="F6" s="40" t="s">
        <v>133</v>
      </c>
      <c r="G6">
        <v>3</v>
      </c>
    </row>
    <row r="7" spans="1:7" ht="26.25">
      <c r="A7" s="7" t="s">
        <v>1</v>
      </c>
      <c r="B7" s="8">
        <v>43191</v>
      </c>
      <c r="C7" s="9" t="s">
        <v>34</v>
      </c>
      <c r="D7" s="11" t="s">
        <v>21</v>
      </c>
      <c r="E7" s="10" t="s">
        <v>14</v>
      </c>
      <c r="F7" s="20" t="s">
        <v>130</v>
      </c>
      <c r="G7">
        <v>1</v>
      </c>
    </row>
    <row r="8" spans="1:7" ht="26.25">
      <c r="A8" s="7" t="s">
        <v>1</v>
      </c>
      <c r="B8" s="8">
        <v>43191</v>
      </c>
      <c r="C8" s="9" t="s">
        <v>34</v>
      </c>
      <c r="D8" s="7" t="s">
        <v>7</v>
      </c>
      <c r="E8" s="12" t="s">
        <v>4</v>
      </c>
      <c r="F8" s="20" t="s">
        <v>131</v>
      </c>
      <c r="G8" s="39">
        <v>2</v>
      </c>
    </row>
    <row r="9" spans="1:6" ht="9.75" customHeight="1">
      <c r="A9" s="32"/>
      <c r="B9" s="33"/>
      <c r="C9" s="34"/>
      <c r="D9" s="36"/>
      <c r="E9" s="32"/>
      <c r="F9" s="35"/>
    </row>
    <row r="10" spans="1:7" ht="25.5">
      <c r="A10" s="7" t="s">
        <v>0</v>
      </c>
      <c r="B10" s="8">
        <v>43197</v>
      </c>
      <c r="C10" s="9" t="s">
        <v>213</v>
      </c>
      <c r="D10" s="41" t="s">
        <v>126</v>
      </c>
      <c r="E10" s="11" t="s">
        <v>121</v>
      </c>
      <c r="F10" s="40" t="s">
        <v>132</v>
      </c>
      <c r="G10">
        <v>5</v>
      </c>
    </row>
    <row r="11" spans="1:7" ht="26.25">
      <c r="A11" s="7" t="s">
        <v>0</v>
      </c>
      <c r="B11" s="8">
        <v>43197</v>
      </c>
      <c r="C11" s="9" t="s">
        <v>34</v>
      </c>
      <c r="D11" s="10" t="s">
        <v>14</v>
      </c>
      <c r="E11" s="11" t="s">
        <v>17</v>
      </c>
      <c r="F11" s="20" t="s">
        <v>130</v>
      </c>
      <c r="G11" s="5">
        <v>1</v>
      </c>
    </row>
    <row r="12" spans="1:7" ht="26.25">
      <c r="A12" s="7" t="s">
        <v>1</v>
      </c>
      <c r="B12" s="8">
        <v>43198</v>
      </c>
      <c r="C12" s="9" t="s">
        <v>115</v>
      </c>
      <c r="D12" s="10" t="s">
        <v>2</v>
      </c>
      <c r="E12" s="11" t="s">
        <v>10</v>
      </c>
      <c r="F12" s="40" t="s">
        <v>134</v>
      </c>
      <c r="G12">
        <v>4</v>
      </c>
    </row>
    <row r="13" spans="1:7" ht="26.25">
      <c r="A13" s="7" t="s">
        <v>1</v>
      </c>
      <c r="B13" s="8">
        <v>43198</v>
      </c>
      <c r="C13" s="9" t="s">
        <v>102</v>
      </c>
      <c r="D13" s="10" t="s">
        <v>2</v>
      </c>
      <c r="E13" s="11" t="s">
        <v>15</v>
      </c>
      <c r="F13" s="40" t="s">
        <v>133</v>
      </c>
      <c r="G13">
        <v>3</v>
      </c>
    </row>
    <row r="14" spans="1:7" ht="26.25">
      <c r="A14" s="7" t="s">
        <v>1</v>
      </c>
      <c r="B14" s="8">
        <v>43198</v>
      </c>
      <c r="C14" s="9" t="s">
        <v>34</v>
      </c>
      <c r="D14" s="12" t="s">
        <v>4</v>
      </c>
      <c r="E14" s="7" t="s">
        <v>16</v>
      </c>
      <c r="F14" s="20" t="s">
        <v>131</v>
      </c>
      <c r="G14" s="39">
        <v>2</v>
      </c>
    </row>
    <row r="15" spans="1:6" ht="9.75" customHeight="1">
      <c r="A15" s="32"/>
      <c r="B15" s="33"/>
      <c r="C15" s="34"/>
      <c r="D15" s="36"/>
      <c r="E15" s="32"/>
      <c r="F15" s="35"/>
    </row>
    <row r="16" spans="1:7" ht="25.5">
      <c r="A16" s="7" t="s">
        <v>28</v>
      </c>
      <c r="B16" s="8">
        <v>43201</v>
      </c>
      <c r="C16" s="9" t="s">
        <v>31</v>
      </c>
      <c r="D16" s="37" t="s">
        <v>127</v>
      </c>
      <c r="E16" s="56" t="s">
        <v>126</v>
      </c>
      <c r="F16" s="40" t="s">
        <v>132</v>
      </c>
      <c r="G16">
        <v>5</v>
      </c>
    </row>
    <row r="17" spans="1:7" ht="26.25">
      <c r="A17" s="7" t="s">
        <v>13</v>
      </c>
      <c r="B17" s="8">
        <v>43202</v>
      </c>
      <c r="C17" s="9" t="s">
        <v>31</v>
      </c>
      <c r="D17" s="11" t="s">
        <v>105</v>
      </c>
      <c r="E17" s="10" t="s">
        <v>2</v>
      </c>
      <c r="F17" s="40" t="s">
        <v>133</v>
      </c>
      <c r="G17" s="3">
        <v>3</v>
      </c>
    </row>
    <row r="18" spans="1:7" ht="26.25">
      <c r="A18" s="7" t="s">
        <v>0</v>
      </c>
      <c r="B18" s="8">
        <v>43204</v>
      </c>
      <c r="C18" s="9" t="s">
        <v>33</v>
      </c>
      <c r="D18" s="11" t="s">
        <v>35</v>
      </c>
      <c r="E18" s="10" t="s">
        <v>14</v>
      </c>
      <c r="F18" s="20" t="s">
        <v>130</v>
      </c>
      <c r="G18">
        <v>1</v>
      </c>
    </row>
    <row r="19" spans="1:7" ht="26.25">
      <c r="A19" s="7" t="s">
        <v>0</v>
      </c>
      <c r="B19" s="8">
        <v>43204</v>
      </c>
      <c r="C19" s="9" t="s">
        <v>33</v>
      </c>
      <c r="D19" s="11" t="s">
        <v>5</v>
      </c>
      <c r="E19" s="10" t="s">
        <v>2</v>
      </c>
      <c r="F19" s="40" t="s">
        <v>134</v>
      </c>
      <c r="G19">
        <v>4</v>
      </c>
    </row>
    <row r="20" spans="1:7" ht="26.25">
      <c r="A20" s="7" t="s">
        <v>1</v>
      </c>
      <c r="B20" s="8">
        <v>43205</v>
      </c>
      <c r="C20" s="9" t="s">
        <v>33</v>
      </c>
      <c r="D20" s="12" t="s">
        <v>4</v>
      </c>
      <c r="E20" s="11" t="s">
        <v>23</v>
      </c>
      <c r="F20" s="20" t="s">
        <v>131</v>
      </c>
      <c r="G20" s="39">
        <v>2</v>
      </c>
    </row>
    <row r="21" spans="1:6" ht="9.75" customHeight="1">
      <c r="A21" s="32"/>
      <c r="B21" s="33"/>
      <c r="C21" s="34"/>
      <c r="D21" s="36"/>
      <c r="E21" s="32"/>
      <c r="F21" s="35"/>
    </row>
    <row r="22" spans="1:7" ht="26.25">
      <c r="A22" s="7" t="s">
        <v>13</v>
      </c>
      <c r="B22" s="8">
        <v>43209</v>
      </c>
      <c r="C22" s="9" t="s">
        <v>103</v>
      </c>
      <c r="D22" s="11" t="s">
        <v>22</v>
      </c>
      <c r="E22" s="10" t="s">
        <v>2</v>
      </c>
      <c r="F22" s="40" t="s">
        <v>133</v>
      </c>
      <c r="G22" s="39">
        <v>3</v>
      </c>
    </row>
    <row r="23" spans="1:7" ht="25.5">
      <c r="A23" s="7" t="s">
        <v>0</v>
      </c>
      <c r="B23" s="8">
        <v>43211</v>
      </c>
      <c r="C23" s="9" t="s">
        <v>213</v>
      </c>
      <c r="D23" s="56" t="s">
        <v>126</v>
      </c>
      <c r="E23" s="37" t="s">
        <v>123</v>
      </c>
      <c r="F23" s="40" t="s">
        <v>132</v>
      </c>
      <c r="G23">
        <v>5</v>
      </c>
    </row>
    <row r="24" spans="1:7" ht="26.25">
      <c r="A24" s="7" t="s">
        <v>0</v>
      </c>
      <c r="B24" s="8">
        <v>43211</v>
      </c>
      <c r="C24" s="9" t="s">
        <v>33</v>
      </c>
      <c r="D24" s="7" t="s">
        <v>87</v>
      </c>
      <c r="E24" s="12" t="s">
        <v>4</v>
      </c>
      <c r="F24" s="20" t="s">
        <v>131</v>
      </c>
      <c r="G24" s="39">
        <v>2</v>
      </c>
    </row>
    <row r="25" spans="1:7" ht="26.25">
      <c r="A25" s="7" t="s">
        <v>0</v>
      </c>
      <c r="B25" s="8">
        <v>43211.427</v>
      </c>
      <c r="C25" s="25">
        <v>0.4270833333333333</v>
      </c>
      <c r="D25" s="10" t="s">
        <v>14</v>
      </c>
      <c r="E25" s="11" t="s">
        <v>36</v>
      </c>
      <c r="F25" s="20" t="s">
        <v>130</v>
      </c>
      <c r="G25" s="53">
        <v>1</v>
      </c>
    </row>
    <row r="26" spans="1:7" ht="26.25">
      <c r="A26" s="7" t="s">
        <v>1</v>
      </c>
      <c r="B26" s="8">
        <v>43212</v>
      </c>
      <c r="C26" s="9" t="s">
        <v>115</v>
      </c>
      <c r="D26" s="10" t="s">
        <v>2</v>
      </c>
      <c r="E26" s="11" t="s">
        <v>25</v>
      </c>
      <c r="F26" s="40" t="s">
        <v>134</v>
      </c>
      <c r="G26">
        <v>4</v>
      </c>
    </row>
    <row r="27" spans="1:6" ht="9.75" customHeight="1">
      <c r="A27" s="32"/>
      <c r="B27" s="33"/>
      <c r="C27" s="34"/>
      <c r="D27" s="36"/>
      <c r="E27" s="32"/>
      <c r="F27" s="35"/>
    </row>
    <row r="28" spans="1:7" ht="25.5">
      <c r="A28" s="7" t="s">
        <v>13</v>
      </c>
      <c r="B28" s="8">
        <v>43216</v>
      </c>
      <c r="C28" s="9" t="s">
        <v>32</v>
      </c>
      <c r="D28" s="11" t="s">
        <v>116</v>
      </c>
      <c r="E28" s="57" t="s">
        <v>2</v>
      </c>
      <c r="F28" s="40" t="s">
        <v>134</v>
      </c>
      <c r="G28">
        <v>4</v>
      </c>
    </row>
    <row r="29" spans="1:7" ht="25.5">
      <c r="A29" s="7" t="s">
        <v>13</v>
      </c>
      <c r="B29" s="8">
        <v>43216</v>
      </c>
      <c r="C29" s="9" t="s">
        <v>31</v>
      </c>
      <c r="D29" s="11" t="s">
        <v>88</v>
      </c>
      <c r="E29" s="41" t="s">
        <v>126</v>
      </c>
      <c r="F29" s="40" t="s">
        <v>132</v>
      </c>
      <c r="G29">
        <v>5</v>
      </c>
    </row>
    <row r="30" spans="1:7" ht="26.25">
      <c r="A30" s="7" t="s">
        <v>104</v>
      </c>
      <c r="B30" s="8">
        <v>43217</v>
      </c>
      <c r="C30" s="9" t="s">
        <v>31</v>
      </c>
      <c r="D30" s="7" t="s">
        <v>129</v>
      </c>
      <c r="E30" s="10" t="s">
        <v>2</v>
      </c>
      <c r="F30" s="40" t="s">
        <v>133</v>
      </c>
      <c r="G30" s="39">
        <v>3</v>
      </c>
    </row>
    <row r="31" spans="1:7" ht="26.25">
      <c r="A31" s="7" t="s">
        <v>1</v>
      </c>
      <c r="B31" s="8">
        <v>43219</v>
      </c>
      <c r="C31" s="9" t="s">
        <v>32</v>
      </c>
      <c r="D31" s="11" t="s">
        <v>37</v>
      </c>
      <c r="E31" s="10" t="s">
        <v>14</v>
      </c>
      <c r="F31" s="20" t="s">
        <v>130</v>
      </c>
      <c r="G31">
        <v>1</v>
      </c>
    </row>
    <row r="32" spans="1:7" ht="26.25">
      <c r="A32" s="7" t="s">
        <v>1</v>
      </c>
      <c r="B32" s="8">
        <v>43219</v>
      </c>
      <c r="C32" s="9" t="s">
        <v>32</v>
      </c>
      <c r="D32" s="7" t="s">
        <v>9</v>
      </c>
      <c r="E32" s="12" t="s">
        <v>4</v>
      </c>
      <c r="F32" s="20" t="s">
        <v>131</v>
      </c>
      <c r="G32" s="39">
        <v>2</v>
      </c>
    </row>
    <row r="33" spans="1:6" ht="9.75" customHeight="1">
      <c r="A33" s="32"/>
      <c r="B33" s="33"/>
      <c r="C33" s="34"/>
      <c r="D33" s="36"/>
      <c r="E33" s="32"/>
      <c r="F33" s="35"/>
    </row>
    <row r="34" spans="1:7" ht="25.5">
      <c r="A34" s="7" t="s">
        <v>0</v>
      </c>
      <c r="B34" s="8">
        <v>43225</v>
      </c>
      <c r="C34" s="9" t="s">
        <v>213</v>
      </c>
      <c r="D34" s="37" t="s">
        <v>126</v>
      </c>
      <c r="E34" s="11" t="s">
        <v>6</v>
      </c>
      <c r="F34" s="40" t="s">
        <v>132</v>
      </c>
      <c r="G34">
        <v>5</v>
      </c>
    </row>
    <row r="35" spans="1:7" ht="26.25">
      <c r="A35" s="7" t="s">
        <v>0</v>
      </c>
      <c r="B35" s="8">
        <v>43225</v>
      </c>
      <c r="C35" s="25">
        <v>0.4270833333333333</v>
      </c>
      <c r="D35" s="10" t="s">
        <v>14</v>
      </c>
      <c r="E35" s="11" t="s">
        <v>38</v>
      </c>
      <c r="F35" s="20" t="s">
        <v>130</v>
      </c>
      <c r="G35" s="53">
        <v>1</v>
      </c>
    </row>
    <row r="36" spans="1:7" ht="25.5">
      <c r="A36" s="7" t="s">
        <v>1</v>
      </c>
      <c r="B36" s="8">
        <v>43226</v>
      </c>
      <c r="C36" s="9" t="s">
        <v>115</v>
      </c>
      <c r="D36" s="11" t="s">
        <v>2</v>
      </c>
      <c r="E36" s="7" t="s">
        <v>19</v>
      </c>
      <c r="F36" s="40" t="s">
        <v>134</v>
      </c>
      <c r="G36">
        <v>4</v>
      </c>
    </row>
    <row r="37" spans="1:7" ht="25.5">
      <c r="A37" s="7" t="s">
        <v>1</v>
      </c>
      <c r="B37" s="8">
        <v>43226</v>
      </c>
      <c r="C37" s="9" t="s">
        <v>102</v>
      </c>
      <c r="D37" s="11" t="s">
        <v>2</v>
      </c>
      <c r="E37" s="11" t="s">
        <v>24</v>
      </c>
      <c r="F37" s="40" t="s">
        <v>133</v>
      </c>
      <c r="G37" s="39">
        <v>3</v>
      </c>
    </row>
    <row r="38" spans="1:7" ht="26.25">
      <c r="A38" s="7" t="s">
        <v>1</v>
      </c>
      <c r="B38" s="8">
        <v>43226</v>
      </c>
      <c r="C38" s="9" t="s">
        <v>31</v>
      </c>
      <c r="D38" s="12" t="s">
        <v>4</v>
      </c>
      <c r="E38" s="7" t="s">
        <v>272</v>
      </c>
      <c r="F38" s="20" t="s">
        <v>131</v>
      </c>
      <c r="G38" s="39">
        <v>2</v>
      </c>
    </row>
    <row r="39" spans="1:6" ht="9.75" customHeight="1">
      <c r="A39" s="32"/>
      <c r="B39" s="33"/>
      <c r="C39" s="34"/>
      <c r="D39" s="36"/>
      <c r="E39" s="32"/>
      <c r="F39" s="35"/>
    </row>
    <row r="40" spans="1:7" ht="25.5">
      <c r="A40" s="7" t="s">
        <v>28</v>
      </c>
      <c r="B40" s="8">
        <v>43229</v>
      </c>
      <c r="C40" s="9" t="s">
        <v>103</v>
      </c>
      <c r="D40" s="11" t="s">
        <v>22</v>
      </c>
      <c r="E40" s="37" t="s">
        <v>126</v>
      </c>
      <c r="F40" s="40" t="s">
        <v>132</v>
      </c>
      <c r="G40">
        <v>5</v>
      </c>
    </row>
    <row r="41" spans="1:7" ht="25.5">
      <c r="A41" s="7" t="s">
        <v>13</v>
      </c>
      <c r="B41" s="8">
        <v>43230</v>
      </c>
      <c r="C41" s="9" t="s">
        <v>31</v>
      </c>
      <c r="D41" s="7" t="s">
        <v>23</v>
      </c>
      <c r="E41" s="26" t="s">
        <v>2</v>
      </c>
      <c r="F41" s="40" t="s">
        <v>134</v>
      </c>
      <c r="G41">
        <v>4</v>
      </c>
    </row>
    <row r="42" spans="1:7" ht="26.25">
      <c r="A42" s="7" t="s">
        <v>1</v>
      </c>
      <c r="B42" s="8">
        <v>43233</v>
      </c>
      <c r="C42" s="9" t="s">
        <v>31</v>
      </c>
      <c r="D42" s="11" t="s">
        <v>270</v>
      </c>
      <c r="E42" s="10" t="s">
        <v>14</v>
      </c>
      <c r="F42" s="20" t="s">
        <v>130</v>
      </c>
      <c r="G42">
        <v>1</v>
      </c>
    </row>
    <row r="43" spans="1:7" ht="26.25">
      <c r="A43" s="7" t="s">
        <v>1</v>
      </c>
      <c r="B43" s="8">
        <v>43233</v>
      </c>
      <c r="C43" s="9" t="s">
        <v>31</v>
      </c>
      <c r="D43" s="7" t="s">
        <v>8</v>
      </c>
      <c r="E43" s="12" t="s">
        <v>4</v>
      </c>
      <c r="F43" s="20" t="s">
        <v>131</v>
      </c>
      <c r="G43" s="39">
        <v>2</v>
      </c>
    </row>
    <row r="44" spans="1:6" ht="9.75" customHeight="1">
      <c r="A44" s="32"/>
      <c r="B44" s="33"/>
      <c r="C44" s="34"/>
      <c r="D44" s="36"/>
      <c r="E44" s="32"/>
      <c r="F44" s="35"/>
    </row>
    <row r="45" spans="1:7" ht="25.5">
      <c r="A45" s="7" t="s">
        <v>0</v>
      </c>
      <c r="B45" s="8">
        <v>43239</v>
      </c>
      <c r="C45" s="9" t="s">
        <v>213</v>
      </c>
      <c r="D45" s="37" t="s">
        <v>126</v>
      </c>
      <c r="E45" s="26" t="s">
        <v>214</v>
      </c>
      <c r="F45" s="40" t="s">
        <v>132</v>
      </c>
      <c r="G45">
        <v>5</v>
      </c>
    </row>
    <row r="46" spans="1:7" ht="26.25">
      <c r="A46" s="7" t="s">
        <v>0</v>
      </c>
      <c r="B46" s="8">
        <v>43239</v>
      </c>
      <c r="C46" s="9" t="s">
        <v>31</v>
      </c>
      <c r="D46" s="10" t="s">
        <v>14</v>
      </c>
      <c r="E46" s="11" t="s">
        <v>271</v>
      </c>
      <c r="F46" s="20" t="s">
        <v>130</v>
      </c>
      <c r="G46" s="53">
        <v>1</v>
      </c>
    </row>
    <row r="47" spans="1:7" ht="25.5">
      <c r="A47" s="7" t="s">
        <v>1</v>
      </c>
      <c r="B47" s="8">
        <v>43240</v>
      </c>
      <c r="C47" s="9" t="s">
        <v>115</v>
      </c>
      <c r="D47" s="26" t="s">
        <v>2</v>
      </c>
      <c r="E47" s="11" t="s">
        <v>245</v>
      </c>
      <c r="F47" s="40" t="s">
        <v>134</v>
      </c>
      <c r="G47" s="31">
        <v>4</v>
      </c>
    </row>
    <row r="48" spans="1:7" ht="25.5">
      <c r="A48" s="7" t="s">
        <v>1</v>
      </c>
      <c r="B48" s="8">
        <v>43240</v>
      </c>
      <c r="C48" s="9" t="s">
        <v>102</v>
      </c>
      <c r="D48" s="11" t="s">
        <v>2</v>
      </c>
      <c r="E48" s="11" t="s">
        <v>23</v>
      </c>
      <c r="F48" s="40" t="s">
        <v>133</v>
      </c>
      <c r="G48" s="39">
        <v>3</v>
      </c>
    </row>
    <row r="49" spans="1:7" ht="26.25">
      <c r="A49" s="7" t="s">
        <v>1</v>
      </c>
      <c r="B49" s="8">
        <v>43240</v>
      </c>
      <c r="C49" s="9" t="s">
        <v>31</v>
      </c>
      <c r="D49" s="12" t="s">
        <v>4</v>
      </c>
      <c r="E49" s="7" t="s">
        <v>18</v>
      </c>
      <c r="F49" s="20" t="s">
        <v>131</v>
      </c>
      <c r="G49" s="39">
        <v>2</v>
      </c>
    </row>
    <row r="50" spans="1:6" ht="9.75" customHeight="1">
      <c r="A50" s="32"/>
      <c r="B50" s="33"/>
      <c r="C50" s="34"/>
      <c r="D50" s="36"/>
      <c r="E50" s="32"/>
      <c r="F50" s="35"/>
    </row>
    <row r="51" spans="1:7" ht="25.5">
      <c r="A51" s="7" t="s">
        <v>13</v>
      </c>
      <c r="B51" s="8">
        <v>43244</v>
      </c>
      <c r="C51" s="9" t="s">
        <v>32</v>
      </c>
      <c r="D51" s="11" t="s">
        <v>6</v>
      </c>
      <c r="E51" s="26" t="s">
        <v>2</v>
      </c>
      <c r="F51" s="40" t="s">
        <v>134</v>
      </c>
      <c r="G51" s="31">
        <v>4</v>
      </c>
    </row>
    <row r="52" spans="1:7" ht="26.25">
      <c r="A52" s="7" t="s">
        <v>0</v>
      </c>
      <c r="B52" s="8">
        <v>43246</v>
      </c>
      <c r="C52" s="9" t="s">
        <v>31</v>
      </c>
      <c r="D52" s="11" t="s">
        <v>39</v>
      </c>
      <c r="E52" s="10" t="s">
        <v>14</v>
      </c>
      <c r="F52" s="20" t="s">
        <v>130</v>
      </c>
      <c r="G52">
        <v>1</v>
      </c>
    </row>
    <row r="53" spans="1:7" ht="25.5">
      <c r="A53" s="7" t="s">
        <v>1</v>
      </c>
      <c r="B53" s="8">
        <v>43247</v>
      </c>
      <c r="C53" s="9" t="s">
        <v>115</v>
      </c>
      <c r="D53" s="11" t="s">
        <v>128</v>
      </c>
      <c r="E53" s="37" t="s">
        <v>126</v>
      </c>
      <c r="F53" s="40" t="s">
        <v>132</v>
      </c>
      <c r="G53">
        <v>5</v>
      </c>
    </row>
    <row r="54" spans="1:7" ht="25.5">
      <c r="A54" s="7" t="s">
        <v>1</v>
      </c>
      <c r="B54" s="8">
        <v>43247</v>
      </c>
      <c r="C54" s="9" t="s">
        <v>102</v>
      </c>
      <c r="D54" s="7" t="s">
        <v>2</v>
      </c>
      <c r="E54" s="11" t="s">
        <v>25</v>
      </c>
      <c r="F54" s="40" t="s">
        <v>133</v>
      </c>
      <c r="G54" s="39">
        <v>3</v>
      </c>
    </row>
    <row r="55" spans="1:6" ht="9.75" customHeight="1">
      <c r="A55" s="32"/>
      <c r="B55" s="33"/>
      <c r="C55" s="34"/>
      <c r="D55" s="36"/>
      <c r="E55" s="32"/>
      <c r="F55" s="35"/>
    </row>
    <row r="56" spans="1:7" ht="25.5">
      <c r="A56" s="7" t="s">
        <v>104</v>
      </c>
      <c r="B56" s="8">
        <v>43252</v>
      </c>
      <c r="C56" s="9" t="s">
        <v>31</v>
      </c>
      <c r="D56" s="49" t="s">
        <v>11</v>
      </c>
      <c r="E56" s="26" t="s">
        <v>2</v>
      </c>
      <c r="F56" s="40" t="s">
        <v>133</v>
      </c>
      <c r="G56" s="39">
        <v>3</v>
      </c>
    </row>
    <row r="57" spans="1:7" ht="25.5">
      <c r="A57" s="7" t="s">
        <v>0</v>
      </c>
      <c r="B57" s="8">
        <v>43253</v>
      </c>
      <c r="C57" s="9" t="s">
        <v>213</v>
      </c>
      <c r="D57" s="37" t="s">
        <v>126</v>
      </c>
      <c r="E57" s="37" t="s">
        <v>105</v>
      </c>
      <c r="F57" s="40" t="s">
        <v>132</v>
      </c>
      <c r="G57">
        <v>5</v>
      </c>
    </row>
    <row r="58" spans="1:7" ht="26.25">
      <c r="A58" s="7" t="s">
        <v>0</v>
      </c>
      <c r="B58" s="8">
        <v>43253</v>
      </c>
      <c r="C58" s="9" t="s">
        <v>31</v>
      </c>
      <c r="D58" s="10" t="s">
        <v>14</v>
      </c>
      <c r="E58" s="11" t="s">
        <v>19</v>
      </c>
      <c r="F58" s="20" t="s">
        <v>130</v>
      </c>
      <c r="G58" s="53">
        <v>1</v>
      </c>
    </row>
    <row r="59" spans="1:7" ht="25.5">
      <c r="A59" s="7" t="s">
        <v>1</v>
      </c>
      <c r="B59" s="8">
        <v>43254</v>
      </c>
      <c r="C59" s="9" t="s">
        <v>115</v>
      </c>
      <c r="D59" s="11" t="s">
        <v>2</v>
      </c>
      <c r="E59" s="26" t="s">
        <v>112</v>
      </c>
      <c r="F59" s="40" t="s">
        <v>134</v>
      </c>
      <c r="G59" s="31">
        <v>4</v>
      </c>
    </row>
    <row r="60" spans="1:7" ht="26.25">
      <c r="A60" s="7" t="s">
        <v>1</v>
      </c>
      <c r="B60" s="8">
        <v>43254</v>
      </c>
      <c r="C60" s="9" t="s">
        <v>31</v>
      </c>
      <c r="D60" s="12" t="s">
        <v>4</v>
      </c>
      <c r="E60" s="7" t="s">
        <v>7</v>
      </c>
      <c r="F60" s="20" t="s">
        <v>131</v>
      </c>
      <c r="G60" s="39">
        <v>2</v>
      </c>
    </row>
    <row r="61" spans="1:6" ht="9.75" customHeight="1">
      <c r="A61" s="32"/>
      <c r="B61" s="33"/>
      <c r="C61" s="34"/>
      <c r="D61" s="36"/>
      <c r="E61" s="32"/>
      <c r="F61" s="35"/>
    </row>
    <row r="62" spans="1:7" ht="25.5">
      <c r="A62" s="7" t="s">
        <v>30</v>
      </c>
      <c r="B62" s="8">
        <v>43255</v>
      </c>
      <c r="C62" s="9" t="s">
        <v>31</v>
      </c>
      <c r="D62" s="11" t="s">
        <v>5</v>
      </c>
      <c r="E62" s="37" t="s">
        <v>126</v>
      </c>
      <c r="F62" s="40" t="s">
        <v>132</v>
      </c>
      <c r="G62">
        <v>5</v>
      </c>
    </row>
    <row r="63" spans="1:7" ht="25.5">
      <c r="A63" s="7" t="s">
        <v>29</v>
      </c>
      <c r="B63" s="8">
        <v>43256</v>
      </c>
      <c r="C63" s="9" t="s">
        <v>32</v>
      </c>
      <c r="D63" s="11" t="s">
        <v>27</v>
      </c>
      <c r="E63" s="11" t="s">
        <v>2</v>
      </c>
      <c r="F63" s="40" t="s">
        <v>134</v>
      </c>
      <c r="G63" s="31">
        <v>4</v>
      </c>
    </row>
    <row r="64" spans="1:7" ht="26.25">
      <c r="A64" s="7" t="s">
        <v>0</v>
      </c>
      <c r="B64" s="8">
        <v>43260</v>
      </c>
      <c r="C64" s="9" t="s">
        <v>31</v>
      </c>
      <c r="D64" s="11" t="s">
        <v>40</v>
      </c>
      <c r="E64" s="10" t="s">
        <v>14</v>
      </c>
      <c r="F64" s="20" t="s">
        <v>130</v>
      </c>
      <c r="G64">
        <v>1</v>
      </c>
    </row>
    <row r="65" spans="1:7" ht="25.5">
      <c r="A65" s="7" t="s">
        <v>1</v>
      </c>
      <c r="B65" s="8">
        <v>43261</v>
      </c>
      <c r="C65" s="9" t="s">
        <v>102</v>
      </c>
      <c r="D65" s="11" t="s">
        <v>2</v>
      </c>
      <c r="E65" s="11" t="s">
        <v>26</v>
      </c>
      <c r="F65" s="40" t="s">
        <v>133</v>
      </c>
      <c r="G65" s="39">
        <v>3</v>
      </c>
    </row>
    <row r="66" spans="1:7" ht="26.25">
      <c r="A66" s="7" t="s">
        <v>1</v>
      </c>
      <c r="B66" s="8">
        <v>43261</v>
      </c>
      <c r="C66" s="9" t="s">
        <v>31</v>
      </c>
      <c r="D66" s="7" t="s">
        <v>16</v>
      </c>
      <c r="E66" s="12" t="s">
        <v>4</v>
      </c>
      <c r="F66" s="20" t="s">
        <v>131</v>
      </c>
      <c r="G66" s="39">
        <v>2</v>
      </c>
    </row>
    <row r="67" spans="1:6" ht="9.75" customHeight="1">
      <c r="A67" s="32"/>
      <c r="B67" s="33"/>
      <c r="C67" s="34"/>
      <c r="D67" s="36"/>
      <c r="E67" s="32"/>
      <c r="F67" s="35"/>
    </row>
    <row r="68" spans="1:7" ht="25.5">
      <c r="A68" s="7" t="s">
        <v>28</v>
      </c>
      <c r="B68" s="8">
        <v>43264</v>
      </c>
      <c r="C68" s="9" t="s">
        <v>31</v>
      </c>
      <c r="D68" s="11" t="s">
        <v>10</v>
      </c>
      <c r="E68" s="11" t="s">
        <v>2</v>
      </c>
      <c r="F68" s="40" t="s">
        <v>133</v>
      </c>
      <c r="G68" s="39">
        <v>3</v>
      </c>
    </row>
    <row r="69" spans="1:7" ht="25.5">
      <c r="A69" s="7" t="s">
        <v>0</v>
      </c>
      <c r="B69" s="8">
        <v>43267</v>
      </c>
      <c r="C69" s="9" t="s">
        <v>213</v>
      </c>
      <c r="D69" s="37" t="s">
        <v>126</v>
      </c>
      <c r="E69" s="11" t="s">
        <v>25</v>
      </c>
      <c r="F69" s="40" t="s">
        <v>132</v>
      </c>
      <c r="G69">
        <v>5</v>
      </c>
    </row>
    <row r="70" spans="1:7" ht="25.5">
      <c r="A70" s="7" t="s">
        <v>0</v>
      </c>
      <c r="B70" s="8">
        <v>43267</v>
      </c>
      <c r="C70" s="9" t="s">
        <v>31</v>
      </c>
      <c r="D70" s="11" t="s">
        <v>14</v>
      </c>
      <c r="E70" s="11" t="s">
        <v>41</v>
      </c>
      <c r="F70" s="20" t="s">
        <v>130</v>
      </c>
      <c r="G70" s="53">
        <v>1</v>
      </c>
    </row>
    <row r="71" spans="1:7" ht="25.5">
      <c r="A71" s="7" t="s">
        <v>1</v>
      </c>
      <c r="B71" s="8">
        <v>43268</v>
      </c>
      <c r="C71" s="9" t="s">
        <v>115</v>
      </c>
      <c r="D71" s="11" t="s">
        <v>2</v>
      </c>
      <c r="E71" s="11" t="s">
        <v>105</v>
      </c>
      <c r="F71" s="40" t="s">
        <v>134</v>
      </c>
      <c r="G71" s="31">
        <v>4</v>
      </c>
    </row>
    <row r="72" spans="1:7" ht="26.25">
      <c r="A72" s="7" t="s">
        <v>1</v>
      </c>
      <c r="B72" s="8">
        <v>43268</v>
      </c>
      <c r="C72" s="9" t="s">
        <v>31</v>
      </c>
      <c r="D72" s="7" t="s">
        <v>23</v>
      </c>
      <c r="E72" s="12" t="s">
        <v>4</v>
      </c>
      <c r="F72" s="20" t="s">
        <v>131</v>
      </c>
      <c r="G72" s="39">
        <v>2</v>
      </c>
    </row>
  </sheetData>
  <sheetProtection/>
  <conditionalFormatting sqref="D31:E32 D46:E49 D34:E38 D40:E43 D51:E54 D56:E60 D62:E66 D68:E69">
    <cfRule type="containsText" priority="3" dxfId="0" operator="containsText" stopIfTrue="1" text="Dříteč">
      <formula>NOT(ISERROR(SEARCH("Dříteč",D31)))</formula>
    </cfRule>
  </conditionalFormatting>
  <conditionalFormatting sqref="D70:E72">
    <cfRule type="containsText" priority="2" dxfId="0" operator="containsText" stopIfTrue="1" text="Dříteč">
      <formula>NOT(ISERROR(SEARCH("Dříteč",D70)))</formula>
    </cfRule>
  </conditionalFormatting>
  <conditionalFormatting sqref="D45:E45">
    <cfRule type="containsText" priority="1" dxfId="0" operator="containsText" stopIfTrue="1" text="Dříteč">
      <formula>NOT(ISERROR(SEARCH("Dříteč",D45)))</formula>
    </cfRule>
  </conditionalFormatting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1"/>
  <sheetViews>
    <sheetView zoomScalePageLayoutView="0" workbookViewId="0" topLeftCell="D1">
      <selection activeCell="M2" sqref="M2:Q14"/>
    </sheetView>
  </sheetViews>
  <sheetFormatPr defaultColWidth="9.140625" defaultRowHeight="12.75"/>
  <cols>
    <col min="3" max="3" width="15.421875" style="0" bestFit="1" customWidth="1"/>
  </cols>
  <sheetData>
    <row r="1" spans="1:16" ht="12.75">
      <c r="A1" s="27" t="s">
        <v>43</v>
      </c>
      <c r="B1" s="28" t="s">
        <v>44</v>
      </c>
      <c r="C1" s="28" t="s">
        <v>45</v>
      </c>
      <c r="D1" s="28" t="s">
        <v>46</v>
      </c>
      <c r="E1" s="28" t="s">
        <v>47</v>
      </c>
      <c r="F1" s="27" t="s">
        <v>48</v>
      </c>
      <c r="G1" s="27" t="s">
        <v>49</v>
      </c>
      <c r="H1" s="28" t="s">
        <v>50</v>
      </c>
      <c r="I1" s="27" t="s">
        <v>51</v>
      </c>
      <c r="J1" s="28" t="s">
        <v>52</v>
      </c>
      <c r="K1" s="27" t="s">
        <v>53</v>
      </c>
      <c r="M1" s="28"/>
      <c r="N1" s="28"/>
      <c r="O1" s="28"/>
      <c r="P1" s="28"/>
    </row>
    <row r="2" spans="1:21" ht="12.75">
      <c r="A2" s="42" t="s">
        <v>54</v>
      </c>
      <c r="B2" s="43" t="s">
        <v>135</v>
      </c>
      <c r="C2" s="42" t="s">
        <v>136</v>
      </c>
      <c r="D2" s="43">
        <v>14</v>
      </c>
      <c r="E2" s="43">
        <v>1</v>
      </c>
      <c r="F2" s="42" t="s">
        <v>55</v>
      </c>
      <c r="G2" s="42" t="s">
        <v>71</v>
      </c>
      <c r="H2" s="43" t="s">
        <v>57</v>
      </c>
      <c r="I2" s="42" t="s">
        <v>2</v>
      </c>
      <c r="J2" s="43" t="s">
        <v>58</v>
      </c>
      <c r="K2" s="42" t="s">
        <v>59</v>
      </c>
      <c r="M2" s="1" t="str">
        <f aca="true" t="shared" si="0" ref="M2:M14">PROPER(TEXT(S2,"ddd"))</f>
        <v>So</v>
      </c>
      <c r="N2" s="1" t="str">
        <f aca="true" t="shared" si="1" ref="N2:N14">LEFT(C2,10)</f>
        <v>24.03.2018</v>
      </c>
      <c r="O2" s="1" t="str">
        <f aca="true" t="shared" si="2" ref="O2:O14">RIGHT(C2,5)</f>
        <v>11:00</v>
      </c>
      <c r="P2" t="str">
        <f aca="true" t="shared" si="3" ref="P2:P14">SUBSTITUTE(T2," A"," ")</f>
        <v>Dříteč </v>
      </c>
      <c r="Q2" t="str">
        <f aca="true" t="shared" si="4" ref="Q2:Q14">SUBSTITUTE(U2," A"," ")</f>
        <v>Moravany B</v>
      </c>
      <c r="S2" s="29">
        <f aca="true" t="shared" si="5" ref="S2:S14">WEEKDAY(C2)</f>
        <v>7</v>
      </c>
      <c r="T2" t="str">
        <f aca="true" t="shared" si="6" ref="T2:T14">MID(F2,11,100)</f>
        <v>Dříteč A</v>
      </c>
      <c r="U2" t="str">
        <f aca="true" t="shared" si="7" ref="U2:U14">MID(G2,11,100)</f>
        <v>Moravany B</v>
      </c>
    </row>
    <row r="3" spans="1:21" ht="12.75">
      <c r="A3" s="42" t="s">
        <v>54</v>
      </c>
      <c r="B3" s="43" t="s">
        <v>137</v>
      </c>
      <c r="C3" s="42" t="s">
        <v>138</v>
      </c>
      <c r="D3" s="43">
        <v>15</v>
      </c>
      <c r="E3" s="43">
        <v>5</v>
      </c>
      <c r="F3" s="42" t="s">
        <v>56</v>
      </c>
      <c r="G3" s="42" t="s">
        <v>55</v>
      </c>
      <c r="H3" s="43" t="s">
        <v>57</v>
      </c>
      <c r="I3" s="42" t="s">
        <v>21</v>
      </c>
      <c r="J3" s="43" t="s">
        <v>58</v>
      </c>
      <c r="K3" s="42" t="s">
        <v>59</v>
      </c>
      <c r="M3" s="1" t="str">
        <f t="shared" si="0"/>
        <v>Ne</v>
      </c>
      <c r="N3" s="1" t="str">
        <f t="shared" si="1"/>
        <v>01.04.2018</v>
      </c>
      <c r="O3" s="1" t="str">
        <f t="shared" si="2"/>
        <v>15:30</v>
      </c>
      <c r="P3" t="str">
        <f t="shared" si="3"/>
        <v>Ostřešany</v>
      </c>
      <c r="Q3" t="str">
        <f t="shared" si="4"/>
        <v>Dříteč </v>
      </c>
      <c r="S3" s="29">
        <f t="shared" si="5"/>
        <v>1</v>
      </c>
      <c r="T3" t="str">
        <f t="shared" si="6"/>
        <v>Ostřešany</v>
      </c>
      <c r="U3" t="str">
        <f t="shared" si="7"/>
        <v>Dříteč A</v>
      </c>
    </row>
    <row r="4" spans="1:21" ht="12.75">
      <c r="A4" s="42" t="s">
        <v>54</v>
      </c>
      <c r="B4" s="43" t="s">
        <v>139</v>
      </c>
      <c r="C4" s="42" t="s">
        <v>140</v>
      </c>
      <c r="D4" s="43">
        <v>16</v>
      </c>
      <c r="E4" s="43">
        <v>1</v>
      </c>
      <c r="F4" s="42" t="s">
        <v>55</v>
      </c>
      <c r="G4" s="42" t="s">
        <v>60</v>
      </c>
      <c r="H4" s="43" t="s">
        <v>57</v>
      </c>
      <c r="I4" s="42" t="s">
        <v>2</v>
      </c>
      <c r="J4" s="43" t="s">
        <v>58</v>
      </c>
      <c r="K4" s="42" t="s">
        <v>59</v>
      </c>
      <c r="M4" s="1" t="str">
        <f t="shared" si="0"/>
        <v>So</v>
      </c>
      <c r="N4" s="1" t="str">
        <f t="shared" si="1"/>
        <v>07.04.2018</v>
      </c>
      <c r="O4" s="1" t="str">
        <f t="shared" si="2"/>
        <v>15:30</v>
      </c>
      <c r="P4" t="str">
        <f t="shared" si="3"/>
        <v>Dříteč </v>
      </c>
      <c r="Q4" t="str">
        <f t="shared" si="4"/>
        <v>Přelouč B</v>
      </c>
      <c r="S4" s="29">
        <f t="shared" si="5"/>
        <v>7</v>
      </c>
      <c r="T4" t="str">
        <f t="shared" si="6"/>
        <v>Dříteč A</v>
      </c>
      <c r="U4" t="str">
        <f t="shared" si="7"/>
        <v>Přelouč B</v>
      </c>
    </row>
    <row r="5" spans="1:21" ht="12.75">
      <c r="A5" s="42" t="s">
        <v>54</v>
      </c>
      <c r="B5" s="43" t="s">
        <v>141</v>
      </c>
      <c r="C5" s="42" t="s">
        <v>142</v>
      </c>
      <c r="D5" s="43">
        <v>17</v>
      </c>
      <c r="E5" s="43">
        <v>1</v>
      </c>
      <c r="F5" s="42" t="s">
        <v>61</v>
      </c>
      <c r="G5" s="42" t="s">
        <v>55</v>
      </c>
      <c r="H5" s="43" t="s">
        <v>57</v>
      </c>
      <c r="I5" s="42" t="s">
        <v>26</v>
      </c>
      <c r="J5" s="43" t="s">
        <v>58</v>
      </c>
      <c r="K5" s="42" t="s">
        <v>59</v>
      </c>
      <c r="M5" s="1" t="str">
        <f t="shared" si="0"/>
        <v>So</v>
      </c>
      <c r="N5" s="1" t="str">
        <f t="shared" si="1"/>
        <v>14.04.2018</v>
      </c>
      <c r="O5" s="1" t="str">
        <f t="shared" si="2"/>
        <v>16:00</v>
      </c>
      <c r="P5" t="str">
        <f t="shared" si="3"/>
        <v>Chvojenec </v>
      </c>
      <c r="Q5" t="str">
        <f t="shared" si="4"/>
        <v>Dříteč </v>
      </c>
      <c r="S5" s="29">
        <f t="shared" si="5"/>
        <v>7</v>
      </c>
      <c r="T5" t="str">
        <f t="shared" si="6"/>
        <v>Chvojenec A</v>
      </c>
      <c r="U5" t="str">
        <f t="shared" si="7"/>
        <v>Dříteč A</v>
      </c>
    </row>
    <row r="6" spans="1:21" ht="12.75">
      <c r="A6" s="42" t="s">
        <v>54</v>
      </c>
      <c r="B6" s="43" t="s">
        <v>143</v>
      </c>
      <c r="C6" s="44">
        <v>43211.427083333336</v>
      </c>
      <c r="D6" s="43">
        <v>18</v>
      </c>
      <c r="E6" s="43">
        <v>1</v>
      </c>
      <c r="F6" s="42" t="s">
        <v>55</v>
      </c>
      <c r="G6" s="42" t="s">
        <v>62</v>
      </c>
      <c r="H6" s="43" t="s">
        <v>57</v>
      </c>
      <c r="I6" s="42" t="s">
        <v>2</v>
      </c>
      <c r="J6" s="43" t="s">
        <v>58</v>
      </c>
      <c r="K6" s="42" t="s">
        <v>59</v>
      </c>
      <c r="M6" s="1" t="str">
        <f t="shared" si="0"/>
        <v>So</v>
      </c>
      <c r="N6" s="1" t="str">
        <f t="shared" si="1"/>
        <v>43211,4270</v>
      </c>
      <c r="O6" s="1" t="str">
        <f t="shared" si="2"/>
        <v>33333</v>
      </c>
      <c r="P6" t="str">
        <f t="shared" si="3"/>
        <v>Dříteč </v>
      </c>
      <c r="Q6" t="str">
        <f t="shared" si="4"/>
        <v>Křičeň</v>
      </c>
      <c r="S6" s="29">
        <f t="shared" si="5"/>
        <v>7</v>
      </c>
      <c r="T6" t="str">
        <f t="shared" si="6"/>
        <v>Dříteč A</v>
      </c>
      <c r="U6" t="str">
        <f t="shared" si="7"/>
        <v>Křičeň</v>
      </c>
    </row>
    <row r="7" spans="1:21" ht="12.75">
      <c r="A7" s="42" t="s">
        <v>54</v>
      </c>
      <c r="B7" s="43" t="s">
        <v>145</v>
      </c>
      <c r="C7" s="42" t="s">
        <v>146</v>
      </c>
      <c r="D7" s="43">
        <v>19</v>
      </c>
      <c r="E7" s="43">
        <v>5</v>
      </c>
      <c r="F7" s="42" t="s">
        <v>63</v>
      </c>
      <c r="G7" s="42" t="s">
        <v>55</v>
      </c>
      <c r="H7" s="43" t="s">
        <v>57</v>
      </c>
      <c r="I7" s="42" t="s">
        <v>147</v>
      </c>
      <c r="J7" s="43" t="s">
        <v>58</v>
      </c>
      <c r="K7" s="42" t="s">
        <v>59</v>
      </c>
      <c r="M7" s="1" t="str">
        <f t="shared" si="0"/>
        <v>Ne</v>
      </c>
      <c r="N7" s="1" t="str">
        <f t="shared" si="1"/>
        <v>29.04.2018</v>
      </c>
      <c r="O7" s="1" t="str">
        <f t="shared" si="2"/>
        <v>16:30</v>
      </c>
      <c r="P7" t="str">
        <f t="shared" si="3"/>
        <v>Přelovice </v>
      </c>
      <c r="Q7" t="str">
        <f t="shared" si="4"/>
        <v>Dříteč </v>
      </c>
      <c r="S7" s="29">
        <f t="shared" si="5"/>
        <v>1</v>
      </c>
      <c r="T7" t="str">
        <f t="shared" si="6"/>
        <v>Přelovice A</v>
      </c>
      <c r="U7" t="str">
        <f t="shared" si="7"/>
        <v>Dříteč A</v>
      </c>
    </row>
    <row r="8" spans="1:21" ht="12.75">
      <c r="A8" s="42" t="s">
        <v>54</v>
      </c>
      <c r="B8" s="43" t="s">
        <v>148</v>
      </c>
      <c r="C8" s="42" t="s">
        <v>149</v>
      </c>
      <c r="D8" s="43">
        <v>20</v>
      </c>
      <c r="E8" s="43">
        <v>1</v>
      </c>
      <c r="F8" s="42" t="s">
        <v>55</v>
      </c>
      <c r="G8" s="42" t="s">
        <v>64</v>
      </c>
      <c r="H8" s="43" t="s">
        <v>57</v>
      </c>
      <c r="I8" s="42" t="s">
        <v>2</v>
      </c>
      <c r="J8" s="43" t="s">
        <v>58</v>
      </c>
      <c r="K8" s="42" t="s">
        <v>59</v>
      </c>
      <c r="M8" s="1" t="str">
        <f t="shared" si="0"/>
        <v>So</v>
      </c>
      <c r="N8" s="1" t="str">
        <f t="shared" si="1"/>
        <v>05.05.2018</v>
      </c>
      <c r="O8" s="1" t="str">
        <f t="shared" si="2"/>
        <v>17:00</v>
      </c>
      <c r="P8" t="str">
        <f t="shared" si="3"/>
        <v>Dříteč </v>
      </c>
      <c r="Q8" t="str">
        <f t="shared" si="4"/>
        <v>Dašice </v>
      </c>
      <c r="S8" s="29">
        <f t="shared" si="5"/>
        <v>7</v>
      </c>
      <c r="T8" t="str">
        <f t="shared" si="6"/>
        <v>Dříteč A</v>
      </c>
      <c r="U8" t="str">
        <f t="shared" si="7"/>
        <v>Dašice A</v>
      </c>
    </row>
    <row r="9" spans="1:21" ht="12.75">
      <c r="A9" s="42" t="s">
        <v>54</v>
      </c>
      <c r="B9" s="43" t="s">
        <v>150</v>
      </c>
      <c r="C9" s="42" t="s">
        <v>151</v>
      </c>
      <c r="D9" s="43">
        <v>21</v>
      </c>
      <c r="E9" s="43">
        <v>4</v>
      </c>
      <c r="F9" s="42" t="s">
        <v>65</v>
      </c>
      <c r="G9" s="42" t="s">
        <v>55</v>
      </c>
      <c r="H9" s="43" t="s">
        <v>57</v>
      </c>
      <c r="I9" s="42" t="s">
        <v>152</v>
      </c>
      <c r="J9" s="43" t="s">
        <v>58</v>
      </c>
      <c r="K9" s="42" t="s">
        <v>59</v>
      </c>
      <c r="M9" s="1" t="str">
        <f t="shared" si="0"/>
        <v>Ne</v>
      </c>
      <c r="N9" s="1" t="str">
        <f t="shared" si="1"/>
        <v>13.05.2018</v>
      </c>
      <c r="O9" s="1" t="str">
        <f t="shared" si="2"/>
        <v>17:00</v>
      </c>
      <c r="P9" t="str">
        <f t="shared" si="3"/>
        <v>Opatovice n. L. </v>
      </c>
      <c r="Q9" t="str">
        <f t="shared" si="4"/>
        <v>Dříteč </v>
      </c>
      <c r="S9" s="29">
        <f t="shared" si="5"/>
        <v>1</v>
      </c>
      <c r="T9" t="str">
        <f t="shared" si="6"/>
        <v>Opatovice n. L. A</v>
      </c>
      <c r="U9" t="str">
        <f t="shared" si="7"/>
        <v>Dříteč A</v>
      </c>
    </row>
    <row r="10" spans="1:21" ht="12.75">
      <c r="A10" s="42" t="s">
        <v>54</v>
      </c>
      <c r="B10" s="43" t="s">
        <v>153</v>
      </c>
      <c r="C10" s="42" t="s">
        <v>154</v>
      </c>
      <c r="D10" s="43">
        <v>22</v>
      </c>
      <c r="E10" s="43">
        <v>1</v>
      </c>
      <c r="F10" s="42" t="s">
        <v>55</v>
      </c>
      <c r="G10" s="42" t="s">
        <v>66</v>
      </c>
      <c r="H10" s="43" t="s">
        <v>57</v>
      </c>
      <c r="I10" s="42" t="s">
        <v>2</v>
      </c>
      <c r="J10" s="43" t="s">
        <v>58</v>
      </c>
      <c r="K10" s="42" t="s">
        <v>59</v>
      </c>
      <c r="M10" s="1" t="str">
        <f t="shared" si="0"/>
        <v>So</v>
      </c>
      <c r="N10" s="1" t="str">
        <f t="shared" si="1"/>
        <v>19.05.2018</v>
      </c>
      <c r="O10" s="1" t="str">
        <f t="shared" si="2"/>
        <v>17:00</v>
      </c>
      <c r="P10" t="str">
        <f t="shared" si="3"/>
        <v>Dříteč </v>
      </c>
      <c r="Q10" t="str">
        <f t="shared" si="4"/>
        <v>Torpedo Pardubice</v>
      </c>
      <c r="S10" s="29">
        <f t="shared" si="5"/>
        <v>7</v>
      </c>
      <c r="T10" t="str">
        <f t="shared" si="6"/>
        <v>Dříteč A</v>
      </c>
      <c r="U10" t="str">
        <f t="shared" si="7"/>
        <v>Torpedo Pardubice</v>
      </c>
    </row>
    <row r="11" spans="1:21" ht="12.75">
      <c r="A11" s="42" t="s">
        <v>54</v>
      </c>
      <c r="B11" s="43" t="s">
        <v>155</v>
      </c>
      <c r="C11" s="42" t="s">
        <v>156</v>
      </c>
      <c r="D11" s="43">
        <v>23</v>
      </c>
      <c r="E11" s="43">
        <v>1</v>
      </c>
      <c r="F11" s="42" t="s">
        <v>67</v>
      </c>
      <c r="G11" s="42" t="s">
        <v>55</v>
      </c>
      <c r="H11" s="43" t="s">
        <v>57</v>
      </c>
      <c r="I11" s="42" t="s">
        <v>12</v>
      </c>
      <c r="J11" s="43" t="s">
        <v>58</v>
      </c>
      <c r="K11" s="42" t="s">
        <v>59</v>
      </c>
      <c r="M11" s="1" t="str">
        <f t="shared" si="0"/>
        <v>So</v>
      </c>
      <c r="N11" s="1" t="str">
        <f t="shared" si="1"/>
        <v>26.05.2018</v>
      </c>
      <c r="O11" s="1" t="str">
        <f t="shared" si="2"/>
        <v>17:00</v>
      </c>
      <c r="P11" t="str">
        <f t="shared" si="3"/>
        <v>Nemošice </v>
      </c>
      <c r="Q11" t="str">
        <f t="shared" si="4"/>
        <v>Dříteč </v>
      </c>
      <c r="S11" s="29">
        <f t="shared" si="5"/>
        <v>7</v>
      </c>
      <c r="T11" t="str">
        <f t="shared" si="6"/>
        <v>Nemošice A</v>
      </c>
      <c r="U11" t="str">
        <f t="shared" si="7"/>
        <v>Dříteč A</v>
      </c>
    </row>
    <row r="12" spans="1:21" ht="12.75">
      <c r="A12" s="42" t="s">
        <v>54</v>
      </c>
      <c r="B12" s="43" t="s">
        <v>157</v>
      </c>
      <c r="C12" s="42" t="s">
        <v>158</v>
      </c>
      <c r="D12" s="43">
        <v>24</v>
      </c>
      <c r="E12" s="43">
        <v>1</v>
      </c>
      <c r="F12" s="42" t="s">
        <v>55</v>
      </c>
      <c r="G12" s="42" t="s">
        <v>68</v>
      </c>
      <c r="H12" s="43" t="s">
        <v>57</v>
      </c>
      <c r="I12" s="42" t="s">
        <v>2</v>
      </c>
      <c r="J12" s="43" t="s">
        <v>58</v>
      </c>
      <c r="K12" s="42" t="s">
        <v>59</v>
      </c>
      <c r="M12" s="1" t="str">
        <f t="shared" si="0"/>
        <v>So</v>
      </c>
      <c r="N12" s="1" t="str">
        <f t="shared" si="1"/>
        <v>02.06.2018</v>
      </c>
      <c r="O12" s="1" t="str">
        <f t="shared" si="2"/>
        <v>17:00</v>
      </c>
      <c r="P12" t="str">
        <f t="shared" si="3"/>
        <v>Dříteč </v>
      </c>
      <c r="Q12" t="str">
        <f t="shared" si="4"/>
        <v>Sezemice</v>
      </c>
      <c r="S12" s="29">
        <f t="shared" si="5"/>
        <v>7</v>
      </c>
      <c r="T12" t="str">
        <f t="shared" si="6"/>
        <v>Dříteč A</v>
      </c>
      <c r="U12" t="str">
        <f t="shared" si="7"/>
        <v>Sezemice</v>
      </c>
    </row>
    <row r="13" spans="1:21" ht="12.75">
      <c r="A13" s="42" t="s">
        <v>54</v>
      </c>
      <c r="B13" s="43" t="s">
        <v>159</v>
      </c>
      <c r="C13" s="42" t="s">
        <v>160</v>
      </c>
      <c r="D13" s="43">
        <v>25</v>
      </c>
      <c r="E13" s="43">
        <v>1</v>
      </c>
      <c r="F13" s="42" t="s">
        <v>69</v>
      </c>
      <c r="G13" s="42" t="s">
        <v>55</v>
      </c>
      <c r="H13" s="43" t="s">
        <v>57</v>
      </c>
      <c r="I13" s="42" t="s">
        <v>161</v>
      </c>
      <c r="J13" s="43" t="s">
        <v>58</v>
      </c>
      <c r="K13" s="42" t="s">
        <v>59</v>
      </c>
      <c r="M13" s="1" t="str">
        <f t="shared" si="0"/>
        <v>So</v>
      </c>
      <c r="N13" s="1" t="str">
        <f t="shared" si="1"/>
        <v>09.06.2018</v>
      </c>
      <c r="O13" s="1" t="str">
        <f t="shared" si="2"/>
        <v>17:00</v>
      </c>
      <c r="P13" t="str">
        <f t="shared" si="3"/>
        <v>Újezd </v>
      </c>
      <c r="Q13" t="str">
        <f t="shared" si="4"/>
        <v>Dříteč </v>
      </c>
      <c r="S13" s="29">
        <f t="shared" si="5"/>
        <v>7</v>
      </c>
      <c r="T13" t="str">
        <f t="shared" si="6"/>
        <v>Újezd A</v>
      </c>
      <c r="U13" t="str">
        <f t="shared" si="7"/>
        <v>Dříteč A</v>
      </c>
    </row>
    <row r="14" spans="1:21" ht="12.75">
      <c r="A14" s="42" t="s">
        <v>54</v>
      </c>
      <c r="B14" s="43" t="s">
        <v>162</v>
      </c>
      <c r="C14" s="42" t="s">
        <v>163</v>
      </c>
      <c r="D14" s="43">
        <v>26</v>
      </c>
      <c r="E14" s="43">
        <v>1</v>
      </c>
      <c r="F14" s="42" t="s">
        <v>55</v>
      </c>
      <c r="G14" s="42" t="s">
        <v>70</v>
      </c>
      <c r="H14" s="43" t="s">
        <v>57</v>
      </c>
      <c r="I14" s="42" t="s">
        <v>2</v>
      </c>
      <c r="J14" s="43" t="s">
        <v>58</v>
      </c>
      <c r="K14" s="42" t="s">
        <v>59</v>
      </c>
      <c r="M14" s="1" t="str">
        <f t="shared" si="0"/>
        <v>So</v>
      </c>
      <c r="N14" s="1" t="str">
        <f t="shared" si="1"/>
        <v>16.06.2018</v>
      </c>
      <c r="O14" s="1" t="str">
        <f t="shared" si="2"/>
        <v>17:00</v>
      </c>
      <c r="P14" t="str">
        <f t="shared" si="3"/>
        <v>Dříteč </v>
      </c>
      <c r="Q14" t="str">
        <f t="shared" si="4"/>
        <v>Libišany</v>
      </c>
      <c r="S14" s="29">
        <f t="shared" si="5"/>
        <v>7</v>
      </c>
      <c r="T14" t="str">
        <f t="shared" si="6"/>
        <v>Dříteč A</v>
      </c>
      <c r="U14" t="str">
        <f t="shared" si="7"/>
        <v>Libišany</v>
      </c>
    </row>
    <row r="15" spans="13:21" ht="12.75">
      <c r="M15" s="1"/>
      <c r="N15" s="1">
        <f aca="true" t="shared" si="8" ref="N15:N28">LEFT(C15,10)</f>
      </c>
      <c r="O15" s="1">
        <f aca="true" t="shared" si="9" ref="O15:O28">RIGHT(C15,5)</f>
      </c>
      <c r="P15">
        <f aca="true" t="shared" si="10" ref="P15:P28">SUBSTITUTE(T15," A"," ")</f>
      </c>
      <c r="Q15">
        <f aca="true" t="shared" si="11" ref="Q15:Q28">SUBSTITUTE(U15," A"," ")</f>
      </c>
      <c r="S15" s="29">
        <f aca="true" t="shared" si="12" ref="S15:S28">WEEKDAY(C15)</f>
        <v>7</v>
      </c>
      <c r="T15">
        <f aca="true" t="shared" si="13" ref="T15:T28">MID(F15,11,100)</f>
      </c>
      <c r="U15">
        <f aca="true" t="shared" si="14" ref="U15:U28">MID(G15,11,100)</f>
      </c>
    </row>
    <row r="16" spans="1:21" ht="12.75">
      <c r="A16" s="45" t="s">
        <v>54</v>
      </c>
      <c r="B16" s="46" t="s">
        <v>164</v>
      </c>
      <c r="C16" s="45" t="s">
        <v>165</v>
      </c>
      <c r="D16" s="46">
        <v>27</v>
      </c>
      <c r="E16" s="46">
        <v>5</v>
      </c>
      <c r="F16" s="45" t="s">
        <v>72</v>
      </c>
      <c r="G16" s="45" t="s">
        <v>84</v>
      </c>
      <c r="H16" s="46" t="s">
        <v>57</v>
      </c>
      <c r="I16" s="45" t="s">
        <v>2</v>
      </c>
      <c r="J16" s="46" t="s">
        <v>74</v>
      </c>
      <c r="K16" s="45" t="s">
        <v>75</v>
      </c>
      <c r="M16" s="1" t="str">
        <f aca="true" t="shared" si="15" ref="M16:M28">PROPER(TEXT(S16,"ddd"))</f>
        <v>Ne</v>
      </c>
      <c r="N16" s="1" t="str">
        <f t="shared" si="8"/>
        <v>25.03.2018</v>
      </c>
      <c r="O16" s="1" t="str">
        <f t="shared" si="9"/>
        <v>15:00</v>
      </c>
      <c r="P16" t="str">
        <f t="shared" si="10"/>
        <v>Dříteč B</v>
      </c>
      <c r="Q16" t="str">
        <f t="shared" si="11"/>
        <v>Horní Ředice B</v>
      </c>
      <c r="S16" s="29">
        <f t="shared" si="12"/>
        <v>1</v>
      </c>
      <c r="T16" t="str">
        <f t="shared" si="13"/>
        <v>Dříteč B</v>
      </c>
      <c r="U16" t="str">
        <f t="shared" si="14"/>
        <v>Horní Ředice B</v>
      </c>
    </row>
    <row r="17" spans="1:21" ht="12.75">
      <c r="A17" s="45" t="s">
        <v>54</v>
      </c>
      <c r="B17" s="46" t="s">
        <v>166</v>
      </c>
      <c r="C17" s="45" t="s">
        <v>138</v>
      </c>
      <c r="D17" s="46">
        <v>15</v>
      </c>
      <c r="E17" s="46">
        <v>5</v>
      </c>
      <c r="F17" s="45" t="s">
        <v>80</v>
      </c>
      <c r="G17" s="45" t="s">
        <v>72</v>
      </c>
      <c r="H17" s="46" t="s">
        <v>57</v>
      </c>
      <c r="I17" s="45" t="s">
        <v>7</v>
      </c>
      <c r="J17" s="46" t="s">
        <v>74</v>
      </c>
      <c r="K17" s="45" t="s">
        <v>75</v>
      </c>
      <c r="M17" s="1" t="str">
        <f t="shared" si="15"/>
        <v>Ne</v>
      </c>
      <c r="N17" s="1" t="str">
        <f t="shared" si="8"/>
        <v>01.04.2018</v>
      </c>
      <c r="O17" s="1" t="str">
        <f t="shared" si="9"/>
        <v>15:30</v>
      </c>
      <c r="P17" t="str">
        <f t="shared" si="10"/>
        <v>Popkovice</v>
      </c>
      <c r="Q17" t="str">
        <f t="shared" si="11"/>
        <v>Dříteč B</v>
      </c>
      <c r="S17" s="29">
        <f t="shared" si="12"/>
        <v>1</v>
      </c>
      <c r="T17" t="str">
        <f t="shared" si="13"/>
        <v>Popkovice</v>
      </c>
      <c r="U17" t="str">
        <f t="shared" si="14"/>
        <v>Dříteč B</v>
      </c>
    </row>
    <row r="18" spans="1:21" ht="12.75">
      <c r="A18" s="45" t="s">
        <v>54</v>
      </c>
      <c r="B18" s="46" t="s">
        <v>167</v>
      </c>
      <c r="C18" s="45" t="s">
        <v>168</v>
      </c>
      <c r="D18" s="46">
        <v>16</v>
      </c>
      <c r="E18" s="46">
        <v>5</v>
      </c>
      <c r="F18" s="45" t="s">
        <v>72</v>
      </c>
      <c r="G18" s="45" t="s">
        <v>81</v>
      </c>
      <c r="H18" s="46" t="s">
        <v>57</v>
      </c>
      <c r="I18" s="45" t="s">
        <v>2</v>
      </c>
      <c r="J18" s="46" t="s">
        <v>74</v>
      </c>
      <c r="K18" s="45" t="s">
        <v>75</v>
      </c>
      <c r="M18" s="1" t="str">
        <f t="shared" si="15"/>
        <v>Ne</v>
      </c>
      <c r="N18" s="1" t="str">
        <f t="shared" si="8"/>
        <v>08.04.2018</v>
      </c>
      <c r="O18" s="1" t="str">
        <f t="shared" si="9"/>
        <v>15:30</v>
      </c>
      <c r="P18" t="str">
        <f t="shared" si="10"/>
        <v>Dříteč B</v>
      </c>
      <c r="Q18" t="str">
        <f t="shared" si="11"/>
        <v>Srch B</v>
      </c>
      <c r="S18" s="29">
        <f t="shared" si="12"/>
        <v>1</v>
      </c>
      <c r="T18" t="str">
        <f t="shared" si="13"/>
        <v>Dříteč B</v>
      </c>
      <c r="U18" t="str">
        <f t="shared" si="14"/>
        <v>Srch B</v>
      </c>
    </row>
    <row r="19" spans="1:21" ht="12.75">
      <c r="A19" s="45" t="s">
        <v>54</v>
      </c>
      <c r="B19" s="46" t="s">
        <v>169</v>
      </c>
      <c r="C19" s="45" t="s">
        <v>170</v>
      </c>
      <c r="D19" s="46">
        <v>17</v>
      </c>
      <c r="E19" s="46">
        <v>3</v>
      </c>
      <c r="F19" s="45" t="s">
        <v>72</v>
      </c>
      <c r="G19" s="45" t="s">
        <v>83</v>
      </c>
      <c r="H19" s="46" t="s">
        <v>57</v>
      </c>
      <c r="I19" s="45" t="s">
        <v>2</v>
      </c>
      <c r="J19" s="46" t="s">
        <v>74</v>
      </c>
      <c r="K19" s="45" t="s">
        <v>75</v>
      </c>
      <c r="M19" s="1" t="str">
        <f t="shared" si="15"/>
        <v>Ne</v>
      </c>
      <c r="N19" s="1" t="str">
        <f t="shared" si="8"/>
        <v>15.04.2018</v>
      </c>
      <c r="O19" s="1" t="str">
        <f t="shared" si="9"/>
        <v>16:00</v>
      </c>
      <c r="P19" t="str">
        <f t="shared" si="10"/>
        <v>Dříteč B</v>
      </c>
      <c r="Q19" t="str">
        <f t="shared" si="11"/>
        <v>Nemošice B</v>
      </c>
      <c r="S19" s="29">
        <f t="shared" si="12"/>
        <v>1</v>
      </c>
      <c r="T19" t="str">
        <f t="shared" si="13"/>
        <v>Dříteč B</v>
      </c>
      <c r="U19" t="str">
        <f t="shared" si="14"/>
        <v>Nemošice B</v>
      </c>
    </row>
    <row r="20" spans="1:21" ht="12.75">
      <c r="A20" s="45" t="s">
        <v>54</v>
      </c>
      <c r="B20" s="46" t="s">
        <v>171</v>
      </c>
      <c r="C20" s="45" t="s">
        <v>144</v>
      </c>
      <c r="D20" s="46">
        <v>18</v>
      </c>
      <c r="E20" s="46">
        <v>2</v>
      </c>
      <c r="F20" s="45" t="s">
        <v>84</v>
      </c>
      <c r="G20" s="45" t="s">
        <v>72</v>
      </c>
      <c r="H20" s="46" t="s">
        <v>57</v>
      </c>
      <c r="I20" s="45" t="s">
        <v>116</v>
      </c>
      <c r="J20" s="46" t="s">
        <v>74</v>
      </c>
      <c r="K20" s="45" t="s">
        <v>75</v>
      </c>
      <c r="M20" s="1" t="str">
        <f t="shared" si="15"/>
        <v>So</v>
      </c>
      <c r="N20" s="1" t="str">
        <f t="shared" si="8"/>
        <v>21.04.2018</v>
      </c>
      <c r="O20" s="1" t="str">
        <f t="shared" si="9"/>
        <v>16:00</v>
      </c>
      <c r="P20" t="str">
        <f t="shared" si="10"/>
        <v>Horní Ředice B</v>
      </c>
      <c r="Q20" t="str">
        <f t="shared" si="11"/>
        <v>Dříteč B</v>
      </c>
      <c r="S20" s="29">
        <f t="shared" si="12"/>
        <v>7</v>
      </c>
      <c r="T20" t="str">
        <f t="shared" si="13"/>
        <v>Horní Ředice B</v>
      </c>
      <c r="U20" t="str">
        <f t="shared" si="14"/>
        <v>Dříteč B</v>
      </c>
    </row>
    <row r="21" spans="1:21" ht="12.75">
      <c r="A21" s="45" t="s">
        <v>54</v>
      </c>
      <c r="B21" s="46" t="s">
        <v>172</v>
      </c>
      <c r="C21" s="45" t="s">
        <v>146</v>
      </c>
      <c r="D21" s="46">
        <v>19</v>
      </c>
      <c r="E21" s="46">
        <v>4</v>
      </c>
      <c r="F21" s="45" t="s">
        <v>85</v>
      </c>
      <c r="G21" s="45" t="s">
        <v>72</v>
      </c>
      <c r="H21" s="46" t="s">
        <v>57</v>
      </c>
      <c r="I21" s="45" t="s">
        <v>26</v>
      </c>
      <c r="J21" s="46" t="s">
        <v>74</v>
      </c>
      <c r="K21" s="45" t="s">
        <v>75</v>
      </c>
      <c r="M21" s="1" t="str">
        <f t="shared" si="15"/>
        <v>Ne</v>
      </c>
      <c r="N21" s="1" t="str">
        <f t="shared" si="8"/>
        <v>29.04.2018</v>
      </c>
      <c r="O21" s="1" t="str">
        <f t="shared" si="9"/>
        <v>16:30</v>
      </c>
      <c r="P21" t="str">
        <f t="shared" si="10"/>
        <v>Chvojenec B</v>
      </c>
      <c r="Q21" t="str">
        <f t="shared" si="11"/>
        <v>Dříteč B</v>
      </c>
      <c r="S21" s="29">
        <f t="shared" si="12"/>
        <v>1</v>
      </c>
      <c r="T21" t="str">
        <f t="shared" si="13"/>
        <v>Chvojenec B</v>
      </c>
      <c r="U21" t="str">
        <f t="shared" si="14"/>
        <v>Dříteč B</v>
      </c>
    </row>
    <row r="22" spans="1:21" ht="12.75">
      <c r="A22" s="45" t="s">
        <v>54</v>
      </c>
      <c r="B22" s="46" t="s">
        <v>173</v>
      </c>
      <c r="C22" s="45" t="s">
        <v>174</v>
      </c>
      <c r="D22" s="46">
        <v>20</v>
      </c>
      <c r="E22" s="46">
        <v>5</v>
      </c>
      <c r="F22" s="45" t="s">
        <v>72</v>
      </c>
      <c r="G22" s="45" t="s">
        <v>73</v>
      </c>
      <c r="H22" s="46" t="s">
        <v>57</v>
      </c>
      <c r="I22" s="45" t="s">
        <v>2</v>
      </c>
      <c r="J22" s="46" t="s">
        <v>74</v>
      </c>
      <c r="K22" s="45" t="s">
        <v>75</v>
      </c>
      <c r="M22" s="1" t="str">
        <f t="shared" si="15"/>
        <v>Ne</v>
      </c>
      <c r="N22" s="1" t="str">
        <f t="shared" si="8"/>
        <v>06.05.2018</v>
      </c>
      <c r="O22" s="1" t="str">
        <f t="shared" si="9"/>
        <v>17:00</v>
      </c>
      <c r="P22" t="str">
        <f t="shared" si="10"/>
        <v>Dříteč B</v>
      </c>
      <c r="Q22" t="str">
        <f t="shared" si="11"/>
        <v>Paramo Pardubice</v>
      </c>
      <c r="S22" s="29">
        <f t="shared" si="12"/>
        <v>1</v>
      </c>
      <c r="T22" t="str">
        <f t="shared" si="13"/>
        <v>Dříteč B</v>
      </c>
      <c r="U22" t="str">
        <f t="shared" si="14"/>
        <v>Paramo Pardubice</v>
      </c>
    </row>
    <row r="23" spans="1:21" ht="12.75">
      <c r="A23" s="45" t="s">
        <v>54</v>
      </c>
      <c r="B23" s="46" t="s">
        <v>175</v>
      </c>
      <c r="C23" s="45" t="s">
        <v>151</v>
      </c>
      <c r="D23" s="46">
        <v>21</v>
      </c>
      <c r="E23" s="46">
        <v>4</v>
      </c>
      <c r="F23" s="45" t="s">
        <v>76</v>
      </c>
      <c r="G23" s="45" t="s">
        <v>72</v>
      </c>
      <c r="H23" s="46" t="s">
        <v>57</v>
      </c>
      <c r="I23" s="45" t="s">
        <v>10</v>
      </c>
      <c r="J23" s="46" t="s">
        <v>74</v>
      </c>
      <c r="K23" s="45" t="s">
        <v>75</v>
      </c>
      <c r="M23" s="1" t="str">
        <f t="shared" si="15"/>
        <v>Ne</v>
      </c>
      <c r="N23" s="1" t="str">
        <f t="shared" si="8"/>
        <v>13.05.2018</v>
      </c>
      <c r="O23" s="1" t="str">
        <f t="shared" si="9"/>
        <v>17:00</v>
      </c>
      <c r="P23" t="str">
        <f t="shared" si="10"/>
        <v>Dašice B</v>
      </c>
      <c r="Q23" t="str">
        <f t="shared" si="11"/>
        <v>Dříteč B</v>
      </c>
      <c r="S23" s="29">
        <f t="shared" si="12"/>
        <v>1</v>
      </c>
      <c r="T23" t="str">
        <f t="shared" si="13"/>
        <v>Dašice B</v>
      </c>
      <c r="U23" t="str">
        <f t="shared" si="14"/>
        <v>Dříteč B</v>
      </c>
    </row>
    <row r="24" spans="1:21" ht="12.75">
      <c r="A24" s="45" t="s">
        <v>54</v>
      </c>
      <c r="B24" s="46" t="s">
        <v>176</v>
      </c>
      <c r="C24" s="45" t="s">
        <v>177</v>
      </c>
      <c r="D24" s="46">
        <v>22</v>
      </c>
      <c r="E24" s="46">
        <v>4</v>
      </c>
      <c r="F24" s="45" t="s">
        <v>72</v>
      </c>
      <c r="G24" s="45" t="s">
        <v>77</v>
      </c>
      <c r="H24" s="46" t="s">
        <v>57</v>
      </c>
      <c r="I24" s="45" t="s">
        <v>2</v>
      </c>
      <c r="J24" s="46" t="s">
        <v>74</v>
      </c>
      <c r="K24" s="45" t="s">
        <v>75</v>
      </c>
      <c r="M24" s="1" t="str">
        <f t="shared" si="15"/>
        <v>Ne</v>
      </c>
      <c r="N24" s="1" t="str">
        <f t="shared" si="8"/>
        <v>20.05.2018</v>
      </c>
      <c r="O24" s="1" t="str">
        <f t="shared" si="9"/>
        <v>17:00</v>
      </c>
      <c r="P24" t="str">
        <f t="shared" si="10"/>
        <v>Dříteč B</v>
      </c>
      <c r="Q24" t="str">
        <f t="shared" si="11"/>
        <v>Veliny</v>
      </c>
      <c r="S24" s="29">
        <f t="shared" si="12"/>
        <v>1</v>
      </c>
      <c r="T24" t="str">
        <f t="shared" si="13"/>
        <v>Dříteč B</v>
      </c>
      <c r="U24" t="str">
        <f t="shared" si="14"/>
        <v>Veliny</v>
      </c>
    </row>
    <row r="25" spans="1:21" ht="12.75">
      <c r="A25" s="45" t="s">
        <v>54</v>
      </c>
      <c r="B25" s="46" t="s">
        <v>178</v>
      </c>
      <c r="C25" s="45" t="s">
        <v>156</v>
      </c>
      <c r="D25" s="46">
        <v>23</v>
      </c>
      <c r="E25" s="46">
        <v>2</v>
      </c>
      <c r="F25" s="45" t="s">
        <v>78</v>
      </c>
      <c r="G25" s="45" t="s">
        <v>72</v>
      </c>
      <c r="H25" s="46" t="s">
        <v>57</v>
      </c>
      <c r="I25" s="45" t="s">
        <v>79</v>
      </c>
      <c r="J25" s="46" t="s">
        <v>74</v>
      </c>
      <c r="K25" s="45" t="s">
        <v>75</v>
      </c>
      <c r="M25" s="1" t="str">
        <f t="shared" si="15"/>
        <v>So</v>
      </c>
      <c r="N25" s="1" t="str">
        <f t="shared" si="8"/>
        <v>26.05.2018</v>
      </c>
      <c r="O25" s="1" t="str">
        <f t="shared" si="9"/>
        <v>17:00</v>
      </c>
      <c r="P25" t="str">
        <f t="shared" si="10"/>
        <v>VOLNO - VOLNÝ LOS</v>
      </c>
      <c r="Q25" t="str">
        <f t="shared" si="11"/>
        <v>Dříteč B</v>
      </c>
      <c r="S25" s="29">
        <f t="shared" si="12"/>
        <v>7</v>
      </c>
      <c r="T25" t="str">
        <f t="shared" si="13"/>
        <v>VOLNO - VOLNÝ LOS</v>
      </c>
      <c r="U25" t="str">
        <f t="shared" si="14"/>
        <v>Dříteč B</v>
      </c>
    </row>
    <row r="26" spans="1:21" ht="12.75">
      <c r="A26" s="45" t="s">
        <v>54</v>
      </c>
      <c r="B26" s="46" t="s">
        <v>179</v>
      </c>
      <c r="C26" s="45" t="s">
        <v>180</v>
      </c>
      <c r="D26" s="46">
        <v>24</v>
      </c>
      <c r="E26" s="46">
        <v>5</v>
      </c>
      <c r="F26" s="45" t="s">
        <v>72</v>
      </c>
      <c r="G26" s="45" t="s">
        <v>80</v>
      </c>
      <c r="H26" s="46" t="s">
        <v>57</v>
      </c>
      <c r="I26" s="45" t="s">
        <v>2</v>
      </c>
      <c r="J26" s="46" t="s">
        <v>74</v>
      </c>
      <c r="K26" s="45" t="s">
        <v>75</v>
      </c>
      <c r="M26" s="1" t="str">
        <f t="shared" si="15"/>
        <v>Ne</v>
      </c>
      <c r="N26" s="1" t="str">
        <f t="shared" si="8"/>
        <v>03.06.2018</v>
      </c>
      <c r="O26" s="1" t="str">
        <f t="shared" si="9"/>
        <v>17:00</v>
      </c>
      <c r="P26" t="str">
        <f t="shared" si="10"/>
        <v>Dříteč B</v>
      </c>
      <c r="Q26" t="str">
        <f t="shared" si="11"/>
        <v>Popkovice</v>
      </c>
      <c r="S26" s="29">
        <f t="shared" si="12"/>
        <v>1</v>
      </c>
      <c r="T26" t="str">
        <f t="shared" si="13"/>
        <v>Dříteč B</v>
      </c>
      <c r="U26" t="str">
        <f t="shared" si="14"/>
        <v>Popkovice</v>
      </c>
    </row>
    <row r="27" spans="1:21" ht="12.75">
      <c r="A27" s="45" t="s">
        <v>54</v>
      </c>
      <c r="B27" s="46" t="s">
        <v>181</v>
      </c>
      <c r="C27" s="45" t="s">
        <v>182</v>
      </c>
      <c r="D27" s="46">
        <v>25</v>
      </c>
      <c r="E27" s="46">
        <v>5</v>
      </c>
      <c r="F27" s="45" t="s">
        <v>81</v>
      </c>
      <c r="G27" s="45" t="s">
        <v>72</v>
      </c>
      <c r="H27" s="46" t="s">
        <v>57</v>
      </c>
      <c r="I27" s="45" t="s">
        <v>82</v>
      </c>
      <c r="J27" s="46" t="s">
        <v>74</v>
      </c>
      <c r="K27" s="45" t="s">
        <v>75</v>
      </c>
      <c r="M27" s="1" t="str">
        <f t="shared" si="15"/>
        <v>Ne</v>
      </c>
      <c r="N27" s="1" t="str">
        <f t="shared" si="8"/>
        <v>10.06.2018</v>
      </c>
      <c r="O27" s="1" t="str">
        <f t="shared" si="9"/>
        <v>17:00</v>
      </c>
      <c r="P27" t="str">
        <f t="shared" si="10"/>
        <v>Srch B</v>
      </c>
      <c r="Q27" t="str">
        <f t="shared" si="11"/>
        <v>Dříteč B</v>
      </c>
      <c r="S27" s="29">
        <f t="shared" si="12"/>
        <v>1</v>
      </c>
      <c r="T27" t="str">
        <f t="shared" si="13"/>
        <v>Srch B</v>
      </c>
      <c r="U27" t="str">
        <f t="shared" si="14"/>
        <v>Dříteč B</v>
      </c>
    </row>
    <row r="28" spans="1:21" ht="12.75">
      <c r="A28" s="45" t="s">
        <v>54</v>
      </c>
      <c r="B28" s="46" t="s">
        <v>183</v>
      </c>
      <c r="C28" s="45" t="s">
        <v>184</v>
      </c>
      <c r="D28" s="46">
        <v>26</v>
      </c>
      <c r="E28" s="46">
        <v>3</v>
      </c>
      <c r="F28" s="45" t="s">
        <v>83</v>
      </c>
      <c r="G28" s="45" t="s">
        <v>72</v>
      </c>
      <c r="H28" s="46" t="s">
        <v>57</v>
      </c>
      <c r="I28" s="45" t="s">
        <v>12</v>
      </c>
      <c r="J28" s="46" t="s">
        <v>74</v>
      </c>
      <c r="K28" s="45" t="s">
        <v>75</v>
      </c>
      <c r="M28" s="1" t="str">
        <f t="shared" si="15"/>
        <v>Ne</v>
      </c>
      <c r="N28" s="1" t="str">
        <f t="shared" si="8"/>
        <v>17.06.2018</v>
      </c>
      <c r="O28" s="1" t="str">
        <f t="shared" si="9"/>
        <v>17:00</v>
      </c>
      <c r="P28" t="str">
        <f t="shared" si="10"/>
        <v>Nemošice B</v>
      </c>
      <c r="Q28" t="str">
        <f t="shared" si="11"/>
        <v>Dříteč B</v>
      </c>
      <c r="S28" s="29">
        <f t="shared" si="12"/>
        <v>1</v>
      </c>
      <c r="T28" t="str">
        <f t="shared" si="13"/>
        <v>Nemošice B</v>
      </c>
      <c r="U28" t="str">
        <f t="shared" si="14"/>
        <v>Dříteč B</v>
      </c>
    </row>
    <row r="29" spans="13:21" ht="12.75">
      <c r="M29" s="1"/>
      <c r="N29" s="1">
        <f aca="true" t="shared" si="16" ref="N29:N41">LEFT(C29,10)</f>
      </c>
      <c r="O29" s="1">
        <f aca="true" t="shared" si="17" ref="O29:O41">RIGHT(C29,5)</f>
      </c>
      <c r="P29">
        <f aca="true" t="shared" si="18" ref="P29:P41">SUBSTITUTE(T29," A"," ")</f>
      </c>
      <c r="Q29">
        <f aca="true" t="shared" si="19" ref="Q29:Q41">SUBSTITUTE(U29," A"," ")</f>
      </c>
      <c r="S29" s="29"/>
      <c r="T29">
        <f aca="true" t="shared" si="20" ref="T29:T41">MID(F29,11,100)</f>
      </c>
      <c r="U29">
        <f aca="true" t="shared" si="21" ref="U29:U41">MID(G29,11,100)</f>
      </c>
    </row>
    <row r="30" spans="1:21" ht="12.75">
      <c r="A30" s="50" t="s">
        <v>54</v>
      </c>
      <c r="B30" s="51" t="s">
        <v>220</v>
      </c>
      <c r="C30" s="50" t="s">
        <v>221</v>
      </c>
      <c r="D30" s="51">
        <v>14</v>
      </c>
      <c r="E30" s="51">
        <v>7</v>
      </c>
      <c r="F30" s="50" t="s">
        <v>90</v>
      </c>
      <c r="G30" s="50" t="s">
        <v>89</v>
      </c>
      <c r="H30" s="51" t="s">
        <v>57</v>
      </c>
      <c r="I30" s="50" t="s">
        <v>2</v>
      </c>
      <c r="J30" s="51" t="s">
        <v>91</v>
      </c>
      <c r="K30" s="50" t="s">
        <v>222</v>
      </c>
      <c r="L30" s="30"/>
      <c r="M30" s="1" t="str">
        <f aca="true" t="shared" si="22" ref="M30:M41">PROPER(TEXT(S30,"ddd"))</f>
        <v>Ne</v>
      </c>
      <c r="N30" s="1" t="str">
        <f t="shared" si="16"/>
        <v>25.03.2018</v>
      </c>
      <c r="O30" s="1" t="str">
        <f t="shared" si="17"/>
        <v>11:30</v>
      </c>
      <c r="P30" t="str">
        <f t="shared" si="18"/>
        <v>Dříteč</v>
      </c>
      <c r="Q30" t="str">
        <f t="shared" si="19"/>
        <v>Býšť</v>
      </c>
      <c r="S30" s="29">
        <f aca="true" t="shared" si="23" ref="S30:S41">WEEKDAY(C30)</f>
        <v>1</v>
      </c>
      <c r="T30" t="str">
        <f t="shared" si="20"/>
        <v>Dříteč</v>
      </c>
      <c r="U30" t="str">
        <f t="shared" si="21"/>
        <v>Býšť</v>
      </c>
    </row>
    <row r="31" spans="1:21" ht="12.75">
      <c r="A31" s="50" t="s">
        <v>54</v>
      </c>
      <c r="B31" s="51" t="s">
        <v>223</v>
      </c>
      <c r="C31" s="50" t="s">
        <v>224</v>
      </c>
      <c r="D31" s="51">
        <v>15</v>
      </c>
      <c r="E31" s="51">
        <v>1</v>
      </c>
      <c r="F31" s="50" t="s">
        <v>92</v>
      </c>
      <c r="G31" s="50" t="s">
        <v>90</v>
      </c>
      <c r="H31" s="51" t="s">
        <v>57</v>
      </c>
      <c r="I31" s="50" t="s">
        <v>152</v>
      </c>
      <c r="J31" s="51" t="s">
        <v>91</v>
      </c>
      <c r="K31" s="50" t="s">
        <v>222</v>
      </c>
      <c r="L31" s="30"/>
      <c r="M31" s="1" t="str">
        <f t="shared" si="22"/>
        <v>Po</v>
      </c>
      <c r="N31" s="1" t="str">
        <f t="shared" si="16"/>
        <v>26.03.2018</v>
      </c>
      <c r="O31" s="1" t="str">
        <f t="shared" si="17"/>
        <v>17:00</v>
      </c>
      <c r="P31" t="str">
        <f t="shared" si="18"/>
        <v>Opatovice nad Labem</v>
      </c>
      <c r="Q31" t="str">
        <f t="shared" si="19"/>
        <v>Dříteč</v>
      </c>
      <c r="S31" s="29">
        <f t="shared" si="23"/>
        <v>2</v>
      </c>
      <c r="T31" t="str">
        <f t="shared" si="20"/>
        <v>Opatovice nad Labem</v>
      </c>
      <c r="U31" t="str">
        <f t="shared" si="21"/>
        <v>Dříteč</v>
      </c>
    </row>
    <row r="32" spans="1:21" ht="12.75">
      <c r="A32" s="50" t="s">
        <v>54</v>
      </c>
      <c r="B32" s="51" t="s">
        <v>225</v>
      </c>
      <c r="C32" s="50" t="s">
        <v>226</v>
      </c>
      <c r="D32" s="51">
        <v>16</v>
      </c>
      <c r="E32" s="51">
        <v>7</v>
      </c>
      <c r="F32" s="50" t="s">
        <v>90</v>
      </c>
      <c r="G32" s="50" t="s">
        <v>93</v>
      </c>
      <c r="H32" s="51" t="s">
        <v>57</v>
      </c>
      <c r="I32" s="50" t="s">
        <v>2</v>
      </c>
      <c r="J32" s="51" t="s">
        <v>91</v>
      </c>
      <c r="K32" s="50" t="s">
        <v>222</v>
      </c>
      <c r="L32" s="30"/>
      <c r="M32" s="1" t="str">
        <f t="shared" si="22"/>
        <v>Ne</v>
      </c>
      <c r="N32" s="1" t="str">
        <f t="shared" si="16"/>
        <v>08.04.2018</v>
      </c>
      <c r="O32" s="1" t="str">
        <f t="shared" si="17"/>
        <v>11:30</v>
      </c>
      <c r="P32" t="str">
        <f t="shared" si="18"/>
        <v>Dříteč</v>
      </c>
      <c r="Q32" t="str">
        <f t="shared" si="19"/>
        <v>Holice B</v>
      </c>
      <c r="S32" s="29">
        <f t="shared" si="23"/>
        <v>1</v>
      </c>
      <c r="T32" t="str">
        <f t="shared" si="20"/>
        <v>Dříteč</v>
      </c>
      <c r="U32" t="str">
        <f t="shared" si="21"/>
        <v>Holice B</v>
      </c>
    </row>
    <row r="33" spans="1:21" ht="12.75">
      <c r="A33" s="50" t="s">
        <v>54</v>
      </c>
      <c r="B33" s="51" t="s">
        <v>227</v>
      </c>
      <c r="C33" s="50" t="s">
        <v>228</v>
      </c>
      <c r="D33" s="51">
        <v>17</v>
      </c>
      <c r="E33" s="51">
        <v>4</v>
      </c>
      <c r="F33" s="50" t="s">
        <v>94</v>
      </c>
      <c r="G33" s="50" t="s">
        <v>90</v>
      </c>
      <c r="H33" s="51" t="s">
        <v>57</v>
      </c>
      <c r="I33" s="50" t="s">
        <v>114</v>
      </c>
      <c r="J33" s="51" t="s">
        <v>91</v>
      </c>
      <c r="K33" s="50" t="s">
        <v>222</v>
      </c>
      <c r="L33" s="30"/>
      <c r="M33" s="1" t="str">
        <f t="shared" si="22"/>
        <v>Čt</v>
      </c>
      <c r="N33" s="1" t="str">
        <f t="shared" si="16"/>
        <v>12.04.2018</v>
      </c>
      <c r="O33" s="1" t="str">
        <f t="shared" si="17"/>
        <v>17:00</v>
      </c>
      <c r="P33" t="str">
        <f t="shared" si="18"/>
        <v>SK DFO Pardubice</v>
      </c>
      <c r="Q33" t="str">
        <f t="shared" si="19"/>
        <v>Dříteč</v>
      </c>
      <c r="S33" s="29">
        <f t="shared" si="23"/>
        <v>5</v>
      </c>
      <c r="T33" t="str">
        <f t="shared" si="20"/>
        <v>SK DFO Pardubice</v>
      </c>
      <c r="U33" t="str">
        <f t="shared" si="21"/>
        <v>Dříteč</v>
      </c>
    </row>
    <row r="34" spans="1:21" ht="12.75">
      <c r="A34" s="50" t="s">
        <v>54</v>
      </c>
      <c r="B34" s="51" t="s">
        <v>229</v>
      </c>
      <c r="C34" s="50" t="s">
        <v>230</v>
      </c>
      <c r="D34" s="51">
        <v>18</v>
      </c>
      <c r="E34" s="51">
        <v>4</v>
      </c>
      <c r="F34" s="50" t="s">
        <v>95</v>
      </c>
      <c r="G34" s="50" t="s">
        <v>90</v>
      </c>
      <c r="H34" s="51" t="s">
        <v>57</v>
      </c>
      <c r="I34" s="50" t="s">
        <v>22</v>
      </c>
      <c r="J34" s="51" t="s">
        <v>91</v>
      </c>
      <c r="K34" s="50" t="s">
        <v>222</v>
      </c>
      <c r="L34" s="30"/>
      <c r="M34" s="1" t="str">
        <f t="shared" si="22"/>
        <v>Čt</v>
      </c>
      <c r="N34" s="1" t="str">
        <f t="shared" si="16"/>
        <v>19.04.2018</v>
      </c>
      <c r="O34" s="1" t="str">
        <f t="shared" si="17"/>
        <v>17:30</v>
      </c>
      <c r="P34" t="str">
        <f t="shared" si="18"/>
        <v>Mnětice</v>
      </c>
      <c r="Q34" t="str">
        <f t="shared" si="19"/>
        <v>Dříteč</v>
      </c>
      <c r="S34" s="29">
        <f t="shared" si="23"/>
        <v>5</v>
      </c>
      <c r="T34" t="str">
        <f t="shared" si="20"/>
        <v>Mnětice</v>
      </c>
      <c r="U34" t="str">
        <f t="shared" si="21"/>
        <v>Dříteč</v>
      </c>
    </row>
    <row r="35" spans="1:21" ht="12.75">
      <c r="A35" s="50" t="s">
        <v>54</v>
      </c>
      <c r="B35" s="51" t="s">
        <v>231</v>
      </c>
      <c r="C35" s="50" t="s">
        <v>232</v>
      </c>
      <c r="D35" s="51">
        <v>19</v>
      </c>
      <c r="E35" s="51">
        <v>6</v>
      </c>
      <c r="F35" s="50" t="s">
        <v>96</v>
      </c>
      <c r="G35" s="50" t="s">
        <v>90</v>
      </c>
      <c r="H35" s="51" t="s">
        <v>57</v>
      </c>
      <c r="I35" s="50" t="s">
        <v>123</v>
      </c>
      <c r="J35" s="51" t="s">
        <v>91</v>
      </c>
      <c r="K35" s="50" t="s">
        <v>222</v>
      </c>
      <c r="L35" s="30"/>
      <c r="M35" s="1" t="str">
        <f t="shared" si="22"/>
        <v>Pá</v>
      </c>
      <c r="N35" s="1" t="str">
        <f t="shared" si="16"/>
        <v>27.04.2018</v>
      </c>
      <c r="O35" s="1" t="str">
        <f t="shared" si="17"/>
        <v>17:00</v>
      </c>
      <c r="P35" t="str">
        <f t="shared" si="18"/>
        <v>Rosice nad Labem</v>
      </c>
      <c r="Q35" t="str">
        <f t="shared" si="19"/>
        <v>Dříteč</v>
      </c>
      <c r="S35" s="29">
        <f t="shared" si="23"/>
        <v>6</v>
      </c>
      <c r="T35" t="str">
        <f t="shared" si="20"/>
        <v>Rosice nad Labem</v>
      </c>
      <c r="U35" t="str">
        <f t="shared" si="21"/>
        <v>Dříteč</v>
      </c>
    </row>
    <row r="36" spans="1:21" ht="12.75">
      <c r="A36" s="50" t="s">
        <v>54</v>
      </c>
      <c r="B36" s="51" t="s">
        <v>233</v>
      </c>
      <c r="C36" s="50" t="s">
        <v>234</v>
      </c>
      <c r="D36" s="51">
        <v>20</v>
      </c>
      <c r="E36" s="51">
        <v>7</v>
      </c>
      <c r="F36" s="50" t="s">
        <v>90</v>
      </c>
      <c r="G36" s="50" t="s">
        <v>97</v>
      </c>
      <c r="H36" s="51" t="s">
        <v>57</v>
      </c>
      <c r="I36" s="50" t="s">
        <v>2</v>
      </c>
      <c r="J36" s="51" t="s">
        <v>91</v>
      </c>
      <c r="K36" s="50" t="s">
        <v>222</v>
      </c>
      <c r="L36" s="30"/>
      <c r="M36" s="1" t="str">
        <f t="shared" si="22"/>
        <v>Ne</v>
      </c>
      <c r="N36" s="1" t="str">
        <f t="shared" si="16"/>
        <v>06.05.2018</v>
      </c>
      <c r="O36" s="1" t="str">
        <f t="shared" si="17"/>
        <v>11:30</v>
      </c>
      <c r="P36" t="str">
        <f t="shared" si="18"/>
        <v>Dříteč</v>
      </c>
      <c r="Q36" t="str">
        <f t="shared" si="19"/>
        <v>Moravany</v>
      </c>
      <c r="S36" s="29">
        <f t="shared" si="23"/>
        <v>1</v>
      </c>
      <c r="T36" t="str">
        <f t="shared" si="20"/>
        <v>Dříteč</v>
      </c>
      <c r="U36" t="str">
        <f t="shared" si="21"/>
        <v>Moravany</v>
      </c>
    </row>
    <row r="37" spans="1:21" ht="12.75">
      <c r="A37" s="50" t="s">
        <v>54</v>
      </c>
      <c r="B37" s="51" t="s">
        <v>235</v>
      </c>
      <c r="C37" s="50" t="s">
        <v>236</v>
      </c>
      <c r="D37" s="51">
        <v>22</v>
      </c>
      <c r="E37" s="51">
        <v>7</v>
      </c>
      <c r="F37" s="50" t="s">
        <v>90</v>
      </c>
      <c r="G37" s="50" t="s">
        <v>83</v>
      </c>
      <c r="H37" s="51" t="s">
        <v>57</v>
      </c>
      <c r="I37" s="50" t="s">
        <v>2</v>
      </c>
      <c r="J37" s="51" t="s">
        <v>91</v>
      </c>
      <c r="K37" s="50" t="s">
        <v>222</v>
      </c>
      <c r="L37" s="30"/>
      <c r="M37" s="1" t="str">
        <f t="shared" si="22"/>
        <v>Ne</v>
      </c>
      <c r="N37" s="1" t="str">
        <f t="shared" si="16"/>
        <v>20.05.2018</v>
      </c>
      <c r="O37" s="1" t="str">
        <f t="shared" si="17"/>
        <v>11:30</v>
      </c>
      <c r="P37" t="str">
        <f t="shared" si="18"/>
        <v>Dříteč</v>
      </c>
      <c r="Q37" t="str">
        <f t="shared" si="19"/>
        <v>Nemošice B</v>
      </c>
      <c r="S37" s="29">
        <f t="shared" si="23"/>
        <v>1</v>
      </c>
      <c r="T37" t="str">
        <f t="shared" si="20"/>
        <v>Dříteč</v>
      </c>
      <c r="U37" t="str">
        <f t="shared" si="21"/>
        <v>Nemošice B</v>
      </c>
    </row>
    <row r="38" spans="1:21" ht="12.75">
      <c r="A38" s="50" t="s">
        <v>54</v>
      </c>
      <c r="B38" s="51" t="s">
        <v>237</v>
      </c>
      <c r="C38" s="50" t="s">
        <v>238</v>
      </c>
      <c r="D38" s="51">
        <v>23</v>
      </c>
      <c r="E38" s="51">
        <v>7</v>
      </c>
      <c r="F38" s="50" t="s">
        <v>90</v>
      </c>
      <c r="G38" s="50" t="s">
        <v>98</v>
      </c>
      <c r="H38" s="51" t="s">
        <v>57</v>
      </c>
      <c r="I38" s="50" t="s">
        <v>2</v>
      </c>
      <c r="J38" s="51" t="s">
        <v>91</v>
      </c>
      <c r="K38" s="50" t="s">
        <v>222</v>
      </c>
      <c r="L38" s="30"/>
      <c r="M38" s="1" t="str">
        <f t="shared" si="22"/>
        <v>Ne</v>
      </c>
      <c r="N38" s="1" t="str">
        <f t="shared" si="16"/>
        <v>27.05.2018</v>
      </c>
      <c r="O38" s="1" t="str">
        <f t="shared" si="17"/>
        <v>11:30</v>
      </c>
      <c r="P38" t="str">
        <f t="shared" si="18"/>
        <v>Dříteč</v>
      </c>
      <c r="Q38" t="str">
        <f t="shared" si="19"/>
        <v>Mikulovice</v>
      </c>
      <c r="S38" s="29">
        <f t="shared" si="23"/>
        <v>1</v>
      </c>
      <c r="T38" t="str">
        <f t="shared" si="20"/>
        <v>Dříteč</v>
      </c>
      <c r="U38" t="str">
        <f t="shared" si="21"/>
        <v>Mikulovice</v>
      </c>
    </row>
    <row r="39" spans="1:21" ht="12.75">
      <c r="A39" s="50" t="s">
        <v>54</v>
      </c>
      <c r="B39" s="51" t="s">
        <v>239</v>
      </c>
      <c r="C39" s="50" t="s">
        <v>240</v>
      </c>
      <c r="D39" s="51">
        <v>24</v>
      </c>
      <c r="E39" s="51">
        <v>7</v>
      </c>
      <c r="F39" s="50" t="s">
        <v>99</v>
      </c>
      <c r="G39" s="50" t="s">
        <v>90</v>
      </c>
      <c r="H39" s="51" t="s">
        <v>57</v>
      </c>
      <c r="I39" s="50" t="s">
        <v>109</v>
      </c>
      <c r="J39" s="51" t="s">
        <v>91</v>
      </c>
      <c r="K39" s="50" t="s">
        <v>222</v>
      </c>
      <c r="L39" s="30"/>
      <c r="M39" s="1" t="str">
        <f t="shared" si="22"/>
        <v>Pá</v>
      </c>
      <c r="N39" s="1" t="str">
        <f t="shared" si="16"/>
        <v>01.06.2018</v>
      </c>
      <c r="O39" s="1" t="str">
        <f t="shared" si="17"/>
        <v>17:00</v>
      </c>
      <c r="P39" t="str">
        <f t="shared" si="18"/>
        <v>AFK SKP Pardubice</v>
      </c>
      <c r="Q39" t="str">
        <f t="shared" si="19"/>
        <v>Dříteč</v>
      </c>
      <c r="S39" s="29">
        <f t="shared" si="23"/>
        <v>6</v>
      </c>
      <c r="T39" t="str">
        <f t="shared" si="20"/>
        <v>AFK SKP Pardubice</v>
      </c>
      <c r="U39" t="str">
        <f t="shared" si="21"/>
        <v>Dříteč</v>
      </c>
    </row>
    <row r="40" spans="1:21" ht="12.75">
      <c r="A40" s="50" t="s">
        <v>54</v>
      </c>
      <c r="B40" s="51" t="s">
        <v>241</v>
      </c>
      <c r="C40" s="50" t="s">
        <v>242</v>
      </c>
      <c r="D40" s="51">
        <v>25</v>
      </c>
      <c r="E40" s="51">
        <v>7</v>
      </c>
      <c r="F40" s="50" t="s">
        <v>90</v>
      </c>
      <c r="G40" s="50" t="s">
        <v>100</v>
      </c>
      <c r="H40" s="51" t="s">
        <v>57</v>
      </c>
      <c r="I40" s="50" t="s">
        <v>2</v>
      </c>
      <c r="J40" s="51" t="s">
        <v>91</v>
      </c>
      <c r="K40" s="50" t="s">
        <v>222</v>
      </c>
      <c r="L40" s="30"/>
      <c r="M40" s="1" t="str">
        <f t="shared" si="22"/>
        <v>Ne</v>
      </c>
      <c r="N40" s="1" t="str">
        <f t="shared" si="16"/>
        <v>10.06.2018</v>
      </c>
      <c r="O40" s="1" t="str">
        <f t="shared" si="17"/>
        <v>11:30</v>
      </c>
      <c r="P40" t="str">
        <f t="shared" si="18"/>
        <v>Dříteč</v>
      </c>
      <c r="Q40" t="str">
        <f t="shared" si="19"/>
        <v>Chvojenec</v>
      </c>
      <c r="S40" s="29">
        <f t="shared" si="23"/>
        <v>1</v>
      </c>
      <c r="T40" t="str">
        <f t="shared" si="20"/>
        <v>Dříteč</v>
      </c>
      <c r="U40" t="str">
        <f t="shared" si="21"/>
        <v>Chvojenec</v>
      </c>
    </row>
    <row r="41" spans="1:21" ht="12.75">
      <c r="A41" s="50" t="s">
        <v>54</v>
      </c>
      <c r="B41" s="51" t="s">
        <v>243</v>
      </c>
      <c r="C41" s="50" t="s">
        <v>244</v>
      </c>
      <c r="D41" s="51">
        <v>26</v>
      </c>
      <c r="E41" s="51">
        <v>3</v>
      </c>
      <c r="F41" s="50" t="s">
        <v>101</v>
      </c>
      <c r="G41" s="50" t="s">
        <v>90</v>
      </c>
      <c r="H41" s="51" t="s">
        <v>57</v>
      </c>
      <c r="I41" s="50" t="s">
        <v>10</v>
      </c>
      <c r="J41" s="51" t="s">
        <v>91</v>
      </c>
      <c r="K41" s="50" t="s">
        <v>222</v>
      </c>
      <c r="L41" s="30"/>
      <c r="M41" s="1" t="str">
        <f t="shared" si="22"/>
        <v>St</v>
      </c>
      <c r="N41" s="1" t="str">
        <f t="shared" si="16"/>
        <v>13.06.2018</v>
      </c>
      <c r="O41" s="1" t="str">
        <f t="shared" si="17"/>
        <v>17:00</v>
      </c>
      <c r="P41" t="str">
        <f t="shared" si="18"/>
        <v>Dašice</v>
      </c>
      <c r="Q41" t="str">
        <f t="shared" si="19"/>
        <v>Dříteč</v>
      </c>
      <c r="S41" s="29">
        <f t="shared" si="23"/>
        <v>4</v>
      </c>
      <c r="T41" t="str">
        <f t="shared" si="20"/>
        <v>Dašice</v>
      </c>
      <c r="U41" t="str">
        <f t="shared" si="21"/>
        <v>Dříteč</v>
      </c>
    </row>
    <row r="42" spans="13:21" ht="12.75">
      <c r="M42" s="1" t="str">
        <f aca="true" t="shared" si="24" ref="M42:M53">PROPER(TEXT(S42,"ddd"))</f>
        <v>So</v>
      </c>
      <c r="N42" s="1">
        <f aca="true" t="shared" si="25" ref="N42:N53">LEFT(C42,10)</f>
      </c>
      <c r="O42" s="1">
        <f aca="true" t="shared" si="26" ref="O42:O53">RIGHT(C42,5)</f>
      </c>
      <c r="P42">
        <f aca="true" t="shared" si="27" ref="P42:P53">SUBSTITUTE(T42," A"," ")</f>
      </c>
      <c r="Q42">
        <f aca="true" t="shared" si="28" ref="Q42:Q53">SUBSTITUTE(U42," A"," ")</f>
      </c>
      <c r="S42" s="29">
        <f aca="true" t="shared" si="29" ref="S42:S53">WEEKDAY(C42)</f>
        <v>7</v>
      </c>
      <c r="T42">
        <f aca="true" t="shared" si="30" ref="T42:T53">MID(F42,11,100)</f>
      </c>
      <c r="U42">
        <f aca="true" t="shared" si="31" ref="U42:U53">MID(G42,11,100)</f>
      </c>
    </row>
    <row r="43" spans="1:21" ht="12.75">
      <c r="A43" s="54" t="s">
        <v>54</v>
      </c>
      <c r="B43" s="55" t="s">
        <v>246</v>
      </c>
      <c r="C43" s="54" t="s">
        <v>247</v>
      </c>
      <c r="D43" s="55">
        <v>12</v>
      </c>
      <c r="E43" s="55">
        <v>6</v>
      </c>
      <c r="F43" s="54" t="s">
        <v>90</v>
      </c>
      <c r="G43" s="54" t="s">
        <v>101</v>
      </c>
      <c r="H43" s="55" t="s">
        <v>57</v>
      </c>
      <c r="I43" s="54" t="s">
        <v>2</v>
      </c>
      <c r="J43" s="55" t="s">
        <v>107</v>
      </c>
      <c r="K43" s="54" t="s">
        <v>248</v>
      </c>
      <c r="L43" s="30"/>
      <c r="M43" s="1" t="str">
        <f t="shared" si="24"/>
        <v>Ne</v>
      </c>
      <c r="N43" s="1" t="str">
        <f t="shared" si="25"/>
        <v>08.04.2018</v>
      </c>
      <c r="O43" s="1" t="str">
        <f t="shared" si="26"/>
        <v>10:00</v>
      </c>
      <c r="P43" t="str">
        <f t="shared" si="27"/>
        <v>Dříteč</v>
      </c>
      <c r="Q43" t="str">
        <f t="shared" si="28"/>
        <v>Dašice</v>
      </c>
      <c r="S43" s="29">
        <f t="shared" si="29"/>
        <v>1</v>
      </c>
      <c r="T43" t="str">
        <f t="shared" si="30"/>
        <v>Dříteč</v>
      </c>
      <c r="U43" t="str">
        <f t="shared" si="31"/>
        <v>Dašice</v>
      </c>
    </row>
    <row r="44" spans="1:21" ht="12.75">
      <c r="A44" s="54" t="s">
        <v>54</v>
      </c>
      <c r="B44" s="55" t="s">
        <v>249</v>
      </c>
      <c r="C44" s="54" t="s">
        <v>142</v>
      </c>
      <c r="D44" s="55">
        <v>13</v>
      </c>
      <c r="E44" s="55">
        <v>5</v>
      </c>
      <c r="F44" s="54" t="s">
        <v>89</v>
      </c>
      <c r="G44" s="54" t="s">
        <v>90</v>
      </c>
      <c r="H44" s="55" t="s">
        <v>57</v>
      </c>
      <c r="I44" s="54" t="s">
        <v>5</v>
      </c>
      <c r="J44" s="55" t="s">
        <v>107</v>
      </c>
      <c r="K44" s="54" t="s">
        <v>248</v>
      </c>
      <c r="L44" s="30"/>
      <c r="M44" s="1" t="str">
        <f t="shared" si="24"/>
        <v>So</v>
      </c>
      <c r="N44" s="1" t="str">
        <f t="shared" si="25"/>
        <v>14.04.2018</v>
      </c>
      <c r="O44" s="1" t="str">
        <f t="shared" si="26"/>
        <v>16:00</v>
      </c>
      <c r="P44" t="str">
        <f t="shared" si="27"/>
        <v>Býšť</v>
      </c>
      <c r="Q44" t="str">
        <f t="shared" si="28"/>
        <v>Dříteč</v>
      </c>
      <c r="S44" s="29">
        <f t="shared" si="29"/>
        <v>7</v>
      </c>
      <c r="T44" t="str">
        <f t="shared" si="30"/>
        <v>Býšť</v>
      </c>
      <c r="U44" t="str">
        <f t="shared" si="31"/>
        <v>Dříteč</v>
      </c>
    </row>
    <row r="45" spans="1:21" ht="12.75">
      <c r="A45" s="54" t="s">
        <v>54</v>
      </c>
      <c r="B45" s="55" t="s">
        <v>250</v>
      </c>
      <c r="C45" s="54" t="s">
        <v>251</v>
      </c>
      <c r="D45" s="55">
        <v>14</v>
      </c>
      <c r="E45" s="55">
        <v>6</v>
      </c>
      <c r="F45" s="54" t="s">
        <v>90</v>
      </c>
      <c r="G45" s="54" t="s">
        <v>98</v>
      </c>
      <c r="H45" s="55" t="s">
        <v>57</v>
      </c>
      <c r="I45" s="54" t="s">
        <v>2</v>
      </c>
      <c r="J45" s="55" t="s">
        <v>107</v>
      </c>
      <c r="K45" s="54" t="s">
        <v>248</v>
      </c>
      <c r="L45" s="30"/>
      <c r="M45" s="1" t="str">
        <f t="shared" si="24"/>
        <v>Ne</v>
      </c>
      <c r="N45" s="1" t="str">
        <f t="shared" si="25"/>
        <v>22.04.2018</v>
      </c>
      <c r="O45" s="1" t="str">
        <f t="shared" si="26"/>
        <v>10:00</v>
      </c>
      <c r="P45" t="str">
        <f t="shared" si="27"/>
        <v>Dříteč</v>
      </c>
      <c r="Q45" t="str">
        <f t="shared" si="28"/>
        <v>Mikulovice</v>
      </c>
      <c r="S45" s="29">
        <f t="shared" si="29"/>
        <v>1</v>
      </c>
      <c r="T45" t="str">
        <f t="shared" si="30"/>
        <v>Dříteč</v>
      </c>
      <c r="U45" t="str">
        <f t="shared" si="31"/>
        <v>Mikulovice</v>
      </c>
    </row>
    <row r="46" spans="1:21" ht="12.75">
      <c r="A46" s="54" t="s">
        <v>54</v>
      </c>
      <c r="B46" s="55" t="s">
        <v>252</v>
      </c>
      <c r="C46" s="54" t="s">
        <v>253</v>
      </c>
      <c r="D46" s="55">
        <v>15</v>
      </c>
      <c r="E46" s="55">
        <v>4</v>
      </c>
      <c r="F46" s="54" t="s">
        <v>108</v>
      </c>
      <c r="G46" s="54" t="s">
        <v>90</v>
      </c>
      <c r="H46" s="55" t="s">
        <v>57</v>
      </c>
      <c r="I46" s="54" t="s">
        <v>116</v>
      </c>
      <c r="J46" s="55" t="s">
        <v>107</v>
      </c>
      <c r="K46" s="54" t="s">
        <v>248</v>
      </c>
      <c r="L46" s="30"/>
      <c r="M46" s="1" t="str">
        <f t="shared" si="24"/>
        <v>Čt</v>
      </c>
      <c r="N46" s="1" t="str">
        <f t="shared" si="25"/>
        <v>26.04.2018</v>
      </c>
      <c r="O46" s="1" t="str">
        <f t="shared" si="26"/>
        <v>16:30</v>
      </c>
      <c r="P46" t="str">
        <f t="shared" si="27"/>
        <v>Horní Ředice</v>
      </c>
      <c r="Q46" t="str">
        <f t="shared" si="28"/>
        <v>Dříteč</v>
      </c>
      <c r="S46" s="29">
        <f t="shared" si="29"/>
        <v>5</v>
      </c>
      <c r="T46" t="str">
        <f t="shared" si="30"/>
        <v>Horní Ředice</v>
      </c>
      <c r="U46" t="str">
        <f t="shared" si="31"/>
        <v>Dříteč</v>
      </c>
    </row>
    <row r="47" spans="1:21" ht="12.75">
      <c r="A47" s="54" t="s">
        <v>54</v>
      </c>
      <c r="B47" s="55" t="s">
        <v>254</v>
      </c>
      <c r="C47" s="54" t="s">
        <v>255</v>
      </c>
      <c r="D47" s="55">
        <v>16</v>
      </c>
      <c r="E47" s="55">
        <v>6</v>
      </c>
      <c r="F47" s="54" t="s">
        <v>90</v>
      </c>
      <c r="G47" s="54" t="s">
        <v>68</v>
      </c>
      <c r="H47" s="55" t="s">
        <v>57</v>
      </c>
      <c r="I47" s="54" t="s">
        <v>2</v>
      </c>
      <c r="J47" s="55" t="s">
        <v>107</v>
      </c>
      <c r="K47" s="54" t="s">
        <v>248</v>
      </c>
      <c r="L47" s="30"/>
      <c r="M47" s="1" t="str">
        <f t="shared" si="24"/>
        <v>Ne</v>
      </c>
      <c r="N47" s="1" t="str">
        <f t="shared" si="25"/>
        <v>06.05.2018</v>
      </c>
      <c r="O47" s="1" t="str">
        <f t="shared" si="26"/>
        <v>10:00</v>
      </c>
      <c r="P47" t="str">
        <f t="shared" si="27"/>
        <v>Dříteč</v>
      </c>
      <c r="Q47" t="str">
        <f t="shared" si="28"/>
        <v>Sezemice</v>
      </c>
      <c r="S47" s="29">
        <f t="shared" si="29"/>
        <v>1</v>
      </c>
      <c r="T47" t="str">
        <f t="shared" si="30"/>
        <v>Dříteč</v>
      </c>
      <c r="U47" t="str">
        <f t="shared" si="31"/>
        <v>Sezemice</v>
      </c>
    </row>
    <row r="48" spans="1:21" ht="12.75">
      <c r="A48" s="54" t="s">
        <v>54</v>
      </c>
      <c r="B48" s="55" t="s">
        <v>256</v>
      </c>
      <c r="C48" s="54" t="s">
        <v>257</v>
      </c>
      <c r="D48" s="55">
        <v>17</v>
      </c>
      <c r="E48" s="55">
        <v>2</v>
      </c>
      <c r="F48" s="54" t="s">
        <v>83</v>
      </c>
      <c r="G48" s="54" t="s">
        <v>90</v>
      </c>
      <c r="H48" s="55" t="s">
        <v>57</v>
      </c>
      <c r="I48" s="54" t="s">
        <v>12</v>
      </c>
      <c r="J48" s="55" t="s">
        <v>107</v>
      </c>
      <c r="K48" s="54" t="s">
        <v>248</v>
      </c>
      <c r="L48" s="30"/>
      <c r="M48" s="1" t="str">
        <f t="shared" si="24"/>
        <v>Čt</v>
      </c>
      <c r="N48" s="1" t="str">
        <f t="shared" si="25"/>
        <v>10.05.2018</v>
      </c>
      <c r="O48" s="1" t="str">
        <f t="shared" si="26"/>
        <v>17:00</v>
      </c>
      <c r="P48" t="str">
        <f t="shared" si="27"/>
        <v>Nemošice B</v>
      </c>
      <c r="Q48" t="str">
        <f t="shared" si="28"/>
        <v>Dříteč</v>
      </c>
      <c r="S48" s="29">
        <f t="shared" si="29"/>
        <v>5</v>
      </c>
      <c r="T48" t="str">
        <f t="shared" si="30"/>
        <v>Nemošice B</v>
      </c>
      <c r="U48" t="str">
        <f t="shared" si="31"/>
        <v>Dříteč</v>
      </c>
    </row>
    <row r="49" spans="1:21" ht="12.75">
      <c r="A49" s="54" t="s">
        <v>54</v>
      </c>
      <c r="B49" s="55" t="s">
        <v>258</v>
      </c>
      <c r="C49" s="54" t="s">
        <v>259</v>
      </c>
      <c r="D49" s="55">
        <v>18</v>
      </c>
      <c r="E49" s="55">
        <v>6</v>
      </c>
      <c r="F49" s="54" t="s">
        <v>90</v>
      </c>
      <c r="G49" s="54" t="s">
        <v>99</v>
      </c>
      <c r="H49" s="55" t="s">
        <v>57</v>
      </c>
      <c r="I49" s="54" t="s">
        <v>2</v>
      </c>
      <c r="J49" s="55" t="s">
        <v>107</v>
      </c>
      <c r="K49" s="54" t="s">
        <v>248</v>
      </c>
      <c r="L49" s="30"/>
      <c r="M49" s="1" t="str">
        <f t="shared" si="24"/>
        <v>Ne</v>
      </c>
      <c r="N49" s="1" t="str">
        <f t="shared" si="25"/>
        <v>20.05.2018</v>
      </c>
      <c r="O49" s="1" t="str">
        <f t="shared" si="26"/>
        <v>10:00</v>
      </c>
      <c r="P49" t="str">
        <f t="shared" si="27"/>
        <v>Dříteč</v>
      </c>
      <c r="Q49" t="str">
        <f t="shared" si="28"/>
        <v>AFK SKP Pardubice</v>
      </c>
      <c r="S49" s="29">
        <f t="shared" si="29"/>
        <v>1</v>
      </c>
      <c r="T49" t="str">
        <f t="shared" si="30"/>
        <v>Dříteč</v>
      </c>
      <c r="U49" t="str">
        <f t="shared" si="31"/>
        <v>AFK SKP Pardubice</v>
      </c>
    </row>
    <row r="50" spans="1:21" ht="12.75">
      <c r="A50" s="54" t="s">
        <v>54</v>
      </c>
      <c r="B50" s="55" t="s">
        <v>260</v>
      </c>
      <c r="C50" s="54" t="s">
        <v>261</v>
      </c>
      <c r="D50" s="55">
        <v>19</v>
      </c>
      <c r="E50" s="55">
        <v>4</v>
      </c>
      <c r="F50" s="54" t="s">
        <v>110</v>
      </c>
      <c r="G50" s="54" t="s">
        <v>90</v>
      </c>
      <c r="H50" s="55" t="s">
        <v>57</v>
      </c>
      <c r="I50" s="54" t="s">
        <v>6</v>
      </c>
      <c r="J50" s="55" t="s">
        <v>107</v>
      </c>
      <c r="K50" s="54" t="s">
        <v>248</v>
      </c>
      <c r="L50" s="30"/>
      <c r="M50" s="1" t="str">
        <f t="shared" si="24"/>
        <v>Čt</v>
      </c>
      <c r="N50" s="1" t="str">
        <f t="shared" si="25"/>
        <v>24.05.2018</v>
      </c>
      <c r="O50" s="1" t="str">
        <f t="shared" si="26"/>
        <v>16:30</v>
      </c>
      <c r="P50" t="str">
        <f t="shared" si="27"/>
        <v>Roveň</v>
      </c>
      <c r="Q50" t="str">
        <f t="shared" si="28"/>
        <v>Dříteč</v>
      </c>
      <c r="S50" s="29">
        <f t="shared" si="29"/>
        <v>5</v>
      </c>
      <c r="T50" t="str">
        <f t="shared" si="30"/>
        <v>Roveň</v>
      </c>
      <c r="U50" t="str">
        <f t="shared" si="31"/>
        <v>Dříteč</v>
      </c>
    </row>
    <row r="51" spans="1:21" ht="12.75">
      <c r="A51" s="54" t="s">
        <v>54</v>
      </c>
      <c r="B51" s="55" t="s">
        <v>262</v>
      </c>
      <c r="C51" s="54" t="s">
        <v>263</v>
      </c>
      <c r="D51" s="55">
        <v>20</v>
      </c>
      <c r="E51" s="55">
        <v>6</v>
      </c>
      <c r="F51" s="54" t="s">
        <v>90</v>
      </c>
      <c r="G51" s="54" t="s">
        <v>111</v>
      </c>
      <c r="H51" s="55" t="s">
        <v>57</v>
      </c>
      <c r="I51" s="54" t="s">
        <v>2</v>
      </c>
      <c r="J51" s="55" t="s">
        <v>107</v>
      </c>
      <c r="K51" s="54" t="s">
        <v>248</v>
      </c>
      <c r="L51" s="30"/>
      <c r="M51" s="1" t="str">
        <f t="shared" si="24"/>
        <v>Ne</v>
      </c>
      <c r="N51" s="1" t="str">
        <f t="shared" si="25"/>
        <v>03.06.2018</v>
      </c>
      <c r="O51" s="1" t="str">
        <f t="shared" si="26"/>
        <v>10:00</v>
      </c>
      <c r="P51" t="str">
        <f t="shared" si="27"/>
        <v>Dříteč</v>
      </c>
      <c r="Q51" t="str">
        <f t="shared" si="28"/>
        <v>Staré Hradiště</v>
      </c>
      <c r="S51" s="29">
        <f t="shared" si="29"/>
        <v>1</v>
      </c>
      <c r="T51" t="str">
        <f t="shared" si="30"/>
        <v>Dříteč</v>
      </c>
      <c r="U51" t="str">
        <f t="shared" si="31"/>
        <v>Staré Hradiště</v>
      </c>
    </row>
    <row r="52" spans="1:21" ht="12.75">
      <c r="A52" s="54" t="s">
        <v>54</v>
      </c>
      <c r="B52" s="55" t="s">
        <v>264</v>
      </c>
      <c r="C52" s="54" t="s">
        <v>265</v>
      </c>
      <c r="D52" s="55">
        <v>21</v>
      </c>
      <c r="E52" s="55">
        <v>1</v>
      </c>
      <c r="F52" s="54" t="s">
        <v>113</v>
      </c>
      <c r="G52" s="54" t="s">
        <v>90</v>
      </c>
      <c r="H52" s="55" t="s">
        <v>57</v>
      </c>
      <c r="I52" s="54" t="s">
        <v>266</v>
      </c>
      <c r="J52" s="55" t="s">
        <v>107</v>
      </c>
      <c r="K52" s="54" t="s">
        <v>248</v>
      </c>
      <c r="L52" s="30"/>
      <c r="M52" s="1" t="str">
        <f t="shared" si="24"/>
        <v>Út</v>
      </c>
      <c r="N52" s="1" t="str">
        <f t="shared" si="25"/>
        <v>05.06.2018</v>
      </c>
      <c r="O52" s="1" t="str">
        <f t="shared" si="26"/>
        <v>16:30</v>
      </c>
      <c r="P52" t="str">
        <f t="shared" si="27"/>
        <v>Pardubičky B</v>
      </c>
      <c r="Q52" t="str">
        <f t="shared" si="28"/>
        <v>Dříteč</v>
      </c>
      <c r="S52" s="29">
        <f t="shared" si="29"/>
        <v>3</v>
      </c>
      <c r="T52" t="str">
        <f t="shared" si="30"/>
        <v>Pardubičky B</v>
      </c>
      <c r="U52" t="str">
        <f t="shared" si="31"/>
        <v>Dříteč</v>
      </c>
    </row>
    <row r="53" spans="1:21" ht="12.75">
      <c r="A53" s="54" t="s">
        <v>54</v>
      </c>
      <c r="B53" s="55" t="s">
        <v>267</v>
      </c>
      <c r="C53" s="54" t="s">
        <v>268</v>
      </c>
      <c r="D53" s="55">
        <v>22</v>
      </c>
      <c r="E53" s="55">
        <v>6</v>
      </c>
      <c r="F53" s="54" t="s">
        <v>90</v>
      </c>
      <c r="G53" s="54" t="s">
        <v>94</v>
      </c>
      <c r="H53" s="55" t="s">
        <v>57</v>
      </c>
      <c r="I53" s="54" t="s">
        <v>2</v>
      </c>
      <c r="J53" s="55" t="s">
        <v>107</v>
      </c>
      <c r="K53" s="54" t="s">
        <v>248</v>
      </c>
      <c r="L53" s="30"/>
      <c r="M53" s="1" t="str">
        <f t="shared" si="24"/>
        <v>Ne</v>
      </c>
      <c r="N53" s="1" t="str">
        <f t="shared" si="25"/>
        <v>17.06.2018</v>
      </c>
      <c r="O53" s="1" t="str">
        <f t="shared" si="26"/>
        <v>10:00</v>
      </c>
      <c r="P53" t="str">
        <f t="shared" si="27"/>
        <v>Dříteč</v>
      </c>
      <c r="Q53" t="str">
        <f t="shared" si="28"/>
        <v>SK DFO Pardubice</v>
      </c>
      <c r="S53" s="29">
        <f t="shared" si="29"/>
        <v>1</v>
      </c>
      <c r="T53" t="str">
        <f t="shared" si="30"/>
        <v>Dříteč</v>
      </c>
      <c r="U53" t="str">
        <f t="shared" si="31"/>
        <v>SK DFO Pardubice</v>
      </c>
    </row>
    <row r="54" spans="13:21" ht="12.75">
      <c r="M54" s="1" t="str">
        <f aca="true" t="shared" si="32" ref="M54:M62">PROPER(TEXT(S54,"ddd"))</f>
        <v>So</v>
      </c>
      <c r="N54" s="1">
        <f aca="true" t="shared" si="33" ref="N54:N62">LEFT(C54,10)</f>
      </c>
      <c r="O54" s="1">
        <f aca="true" t="shared" si="34" ref="O54:O62">RIGHT(C54,5)</f>
      </c>
      <c r="P54">
        <f aca="true" t="shared" si="35" ref="P54:P62">SUBSTITUTE(T54," A"," ")</f>
      </c>
      <c r="Q54">
        <f aca="true" t="shared" si="36" ref="Q54:Q62">SUBSTITUTE(U54," A"," ")</f>
      </c>
      <c r="S54" s="29">
        <f aca="true" t="shared" si="37" ref="S54:S62">WEEKDAY(C54)</f>
        <v>7</v>
      </c>
      <c r="T54">
        <f aca="true" t="shared" si="38" ref="T54:T71">MID(F54,11,100)</f>
      </c>
      <c r="U54">
        <f aca="true" t="shared" si="39" ref="U54:U71">MID(G54,11,100)</f>
      </c>
    </row>
    <row r="55" spans="1:21" ht="12.75">
      <c r="A55" s="47" t="s">
        <v>54</v>
      </c>
      <c r="B55" s="48" t="s">
        <v>186</v>
      </c>
      <c r="C55" s="47" t="s">
        <v>187</v>
      </c>
      <c r="D55" s="48">
        <v>14</v>
      </c>
      <c r="E55" s="48">
        <v>5</v>
      </c>
      <c r="F55" s="47" t="s">
        <v>117</v>
      </c>
      <c r="G55" s="47" t="s">
        <v>108</v>
      </c>
      <c r="H55" s="48" t="s">
        <v>57</v>
      </c>
      <c r="I55" s="47" t="s">
        <v>2</v>
      </c>
      <c r="J55" s="48" t="s">
        <v>118</v>
      </c>
      <c r="K55" s="47" t="s">
        <v>119</v>
      </c>
      <c r="M55" s="1" t="str">
        <f t="shared" si="32"/>
        <v>So</v>
      </c>
      <c r="N55" s="1" t="str">
        <f t="shared" si="33"/>
        <v>24.03.2018</v>
      </c>
      <c r="O55" s="1" t="str">
        <f t="shared" si="34"/>
        <v>09:30</v>
      </c>
      <c r="P55" t="str">
        <f t="shared" si="35"/>
        <v>Dříteč/Sezemice</v>
      </c>
      <c r="Q55" t="str">
        <f t="shared" si="36"/>
        <v>Horní Ředice</v>
      </c>
      <c r="S55" s="29">
        <f t="shared" si="37"/>
        <v>7</v>
      </c>
      <c r="T55" t="str">
        <f t="shared" si="38"/>
        <v>Dříteč/Sezemice</v>
      </c>
      <c r="U55" t="str">
        <f t="shared" si="39"/>
        <v>Horní Ředice</v>
      </c>
    </row>
    <row r="56" spans="1:21" ht="12.75">
      <c r="A56" s="47" t="s">
        <v>54</v>
      </c>
      <c r="B56" s="48" t="s">
        <v>188</v>
      </c>
      <c r="C56" s="47" t="s">
        <v>189</v>
      </c>
      <c r="D56" s="48">
        <v>15</v>
      </c>
      <c r="E56" s="48">
        <v>6</v>
      </c>
      <c r="F56" s="47" t="s">
        <v>78</v>
      </c>
      <c r="G56" s="47" t="s">
        <v>117</v>
      </c>
      <c r="H56" s="48" t="s">
        <v>57</v>
      </c>
      <c r="I56" s="47" t="s">
        <v>79</v>
      </c>
      <c r="J56" s="48" t="s">
        <v>118</v>
      </c>
      <c r="K56" s="47" t="s">
        <v>119</v>
      </c>
      <c r="M56" s="1" t="str">
        <f t="shared" si="32"/>
        <v>So</v>
      </c>
      <c r="N56" s="1" t="str">
        <f t="shared" si="33"/>
        <v>31.03.2018</v>
      </c>
      <c r="O56" s="1" t="str">
        <f t="shared" si="34"/>
        <v>15:30</v>
      </c>
      <c r="P56" t="str">
        <f t="shared" si="35"/>
        <v>VOLNO - VOLNÝ LOS</v>
      </c>
      <c r="Q56" t="str">
        <f t="shared" si="36"/>
        <v>Dříteč/Sezemice</v>
      </c>
      <c r="S56" s="29">
        <f t="shared" si="37"/>
        <v>7</v>
      </c>
      <c r="T56" t="str">
        <f t="shared" si="38"/>
        <v>VOLNO - VOLNÝ LOS</v>
      </c>
      <c r="U56" t="str">
        <f t="shared" si="39"/>
        <v>Dříteč/Sezemice</v>
      </c>
    </row>
    <row r="57" spans="1:21" ht="12.75">
      <c r="A57" s="47" t="s">
        <v>54</v>
      </c>
      <c r="B57" s="48" t="s">
        <v>190</v>
      </c>
      <c r="C57" s="47" t="s">
        <v>191</v>
      </c>
      <c r="D57" s="48">
        <v>16</v>
      </c>
      <c r="E57" s="48">
        <v>5</v>
      </c>
      <c r="F57" s="47" t="s">
        <v>117</v>
      </c>
      <c r="G57" s="47" t="s">
        <v>120</v>
      </c>
      <c r="H57" s="48" t="s">
        <v>57</v>
      </c>
      <c r="I57" s="47" t="s">
        <v>2</v>
      </c>
      <c r="J57" s="48" t="s">
        <v>118</v>
      </c>
      <c r="K57" s="47" t="s">
        <v>119</v>
      </c>
      <c r="M57" s="1" t="str">
        <f t="shared" si="32"/>
        <v>So</v>
      </c>
      <c r="N57" s="1" t="str">
        <f t="shared" si="33"/>
        <v>07.04.2018</v>
      </c>
      <c r="O57" s="1" t="str">
        <f t="shared" si="34"/>
        <v>09:30</v>
      </c>
      <c r="P57" t="str">
        <f t="shared" si="35"/>
        <v>Dříteč/Sezemice</v>
      </c>
      <c r="Q57" t="str">
        <f t="shared" si="36"/>
        <v>Semín</v>
      </c>
      <c r="S57" s="29">
        <f t="shared" si="37"/>
        <v>7</v>
      </c>
      <c r="T57" t="str">
        <f t="shared" si="38"/>
        <v>Dříteč/Sezemice</v>
      </c>
      <c r="U57" t="str">
        <f t="shared" si="39"/>
        <v>Semín</v>
      </c>
    </row>
    <row r="58" spans="1:21" ht="12.75">
      <c r="A58" s="47" t="s">
        <v>54</v>
      </c>
      <c r="B58" s="48" t="s">
        <v>192</v>
      </c>
      <c r="C58" s="47" t="s">
        <v>193</v>
      </c>
      <c r="D58" s="48">
        <v>17</v>
      </c>
      <c r="E58" s="48">
        <v>3</v>
      </c>
      <c r="F58" s="47" t="s">
        <v>122</v>
      </c>
      <c r="G58" s="47" t="s">
        <v>117</v>
      </c>
      <c r="H58" s="48" t="s">
        <v>57</v>
      </c>
      <c r="I58" s="47" t="s">
        <v>194</v>
      </c>
      <c r="J58" s="48" t="s">
        <v>118</v>
      </c>
      <c r="K58" s="47" t="s">
        <v>119</v>
      </c>
      <c r="M58" s="1" t="str">
        <f t="shared" si="32"/>
        <v>St</v>
      </c>
      <c r="N58" s="1" t="str">
        <f t="shared" si="33"/>
        <v>11.04.2018</v>
      </c>
      <c r="O58" s="1" t="str">
        <f t="shared" si="34"/>
        <v>17:00</v>
      </c>
      <c r="P58" t="str">
        <f t="shared" si="35"/>
        <v>Choltice/Živanice</v>
      </c>
      <c r="Q58" t="str">
        <f t="shared" si="36"/>
        <v>Dříteč/Sezemice</v>
      </c>
      <c r="S58" s="29">
        <f t="shared" si="37"/>
        <v>4</v>
      </c>
      <c r="T58" t="str">
        <f t="shared" si="38"/>
        <v>Choltice/Živanice</v>
      </c>
      <c r="U58" t="str">
        <f t="shared" si="39"/>
        <v>Dříteč/Sezemice</v>
      </c>
    </row>
    <row r="59" spans="1:21" ht="12.75">
      <c r="A59" s="47" t="s">
        <v>54</v>
      </c>
      <c r="B59" s="48" t="s">
        <v>195</v>
      </c>
      <c r="C59" s="47" t="s">
        <v>196</v>
      </c>
      <c r="D59" s="48">
        <v>18</v>
      </c>
      <c r="E59" s="48">
        <v>4</v>
      </c>
      <c r="F59" s="47" t="s">
        <v>117</v>
      </c>
      <c r="G59" s="47" t="s">
        <v>96</v>
      </c>
      <c r="H59" s="48" t="s">
        <v>57</v>
      </c>
      <c r="I59" s="47" t="s">
        <v>2</v>
      </c>
      <c r="J59" s="48" t="s">
        <v>118</v>
      </c>
      <c r="K59" s="47" t="s">
        <v>119</v>
      </c>
      <c r="M59" s="1" t="str">
        <f t="shared" si="32"/>
        <v>So</v>
      </c>
      <c r="N59" s="1" t="str">
        <f t="shared" si="33"/>
        <v>21.04.2018</v>
      </c>
      <c r="O59" s="1" t="str">
        <f t="shared" si="34"/>
        <v>09:30</v>
      </c>
      <c r="P59" t="str">
        <f t="shared" si="35"/>
        <v>Dříteč/Sezemice</v>
      </c>
      <c r="Q59" t="str">
        <f t="shared" si="36"/>
        <v>Rosice nad Labem</v>
      </c>
      <c r="S59" s="29">
        <f t="shared" si="37"/>
        <v>7</v>
      </c>
      <c r="T59" t="str">
        <f t="shared" si="38"/>
        <v>Dříteč/Sezemice</v>
      </c>
      <c r="U59" t="str">
        <f t="shared" si="39"/>
        <v>Rosice nad Labem</v>
      </c>
    </row>
    <row r="60" spans="1:21" ht="12.75">
      <c r="A60" s="47" t="s">
        <v>54</v>
      </c>
      <c r="B60" s="48" t="s">
        <v>197</v>
      </c>
      <c r="C60" s="47" t="s">
        <v>198</v>
      </c>
      <c r="D60" s="48">
        <v>19</v>
      </c>
      <c r="E60" s="48">
        <v>5</v>
      </c>
      <c r="F60" s="47" t="s">
        <v>73</v>
      </c>
      <c r="G60" s="47" t="s">
        <v>117</v>
      </c>
      <c r="H60" s="48" t="s">
        <v>57</v>
      </c>
      <c r="I60" s="47" t="s">
        <v>86</v>
      </c>
      <c r="J60" s="48" t="s">
        <v>118</v>
      </c>
      <c r="K60" s="47" t="s">
        <v>119</v>
      </c>
      <c r="M60" s="1" t="str">
        <f t="shared" si="32"/>
        <v>Čt</v>
      </c>
      <c r="N60" s="1" t="str">
        <f t="shared" si="33"/>
        <v>26.04.2018</v>
      </c>
      <c r="O60" s="1" t="str">
        <f t="shared" si="34"/>
        <v>17:00</v>
      </c>
      <c r="P60" t="str">
        <f t="shared" si="35"/>
        <v>Paramo Pardubice</v>
      </c>
      <c r="Q60" t="str">
        <f t="shared" si="36"/>
        <v>Dříteč/Sezemice</v>
      </c>
      <c r="S60" s="29">
        <f t="shared" si="37"/>
        <v>5</v>
      </c>
      <c r="T60" t="str">
        <f t="shared" si="38"/>
        <v>Paramo Pardubice</v>
      </c>
      <c r="U60" t="str">
        <f t="shared" si="39"/>
        <v>Dříteč/Sezemice</v>
      </c>
    </row>
    <row r="61" spans="1:21" ht="12.75">
      <c r="A61" s="47" t="s">
        <v>54</v>
      </c>
      <c r="B61" s="48" t="s">
        <v>199</v>
      </c>
      <c r="C61" s="47" t="s">
        <v>200</v>
      </c>
      <c r="D61" s="48">
        <v>20</v>
      </c>
      <c r="E61" s="48">
        <v>5</v>
      </c>
      <c r="F61" s="47" t="s">
        <v>117</v>
      </c>
      <c r="G61" s="47" t="s">
        <v>110</v>
      </c>
      <c r="H61" s="48" t="s">
        <v>57</v>
      </c>
      <c r="I61" s="47" t="s">
        <v>2</v>
      </c>
      <c r="J61" s="48" t="s">
        <v>118</v>
      </c>
      <c r="K61" s="47" t="s">
        <v>119</v>
      </c>
      <c r="M61" s="1" t="str">
        <f t="shared" si="32"/>
        <v>So</v>
      </c>
      <c r="N61" s="1" t="str">
        <f t="shared" si="33"/>
        <v>05.05.2018</v>
      </c>
      <c r="O61" s="1" t="str">
        <f t="shared" si="34"/>
        <v>09:30</v>
      </c>
      <c r="P61" t="str">
        <f t="shared" si="35"/>
        <v>Dříteč/Sezemice</v>
      </c>
      <c r="Q61" t="str">
        <f t="shared" si="36"/>
        <v>Roveň</v>
      </c>
      <c r="S61" s="29">
        <f t="shared" si="37"/>
        <v>7</v>
      </c>
      <c r="T61" t="str">
        <f t="shared" si="38"/>
        <v>Dříteč/Sezemice</v>
      </c>
      <c r="U61" t="str">
        <f t="shared" si="39"/>
        <v>Roveň</v>
      </c>
    </row>
    <row r="62" spans="1:21" ht="12.75">
      <c r="A62" s="47" t="s">
        <v>54</v>
      </c>
      <c r="B62" s="48" t="s">
        <v>201</v>
      </c>
      <c r="C62" s="47" t="s">
        <v>202</v>
      </c>
      <c r="D62" s="48">
        <v>21</v>
      </c>
      <c r="E62" s="48">
        <v>3</v>
      </c>
      <c r="F62" s="47" t="s">
        <v>95</v>
      </c>
      <c r="G62" s="47" t="s">
        <v>117</v>
      </c>
      <c r="H62" s="48" t="s">
        <v>57</v>
      </c>
      <c r="I62" s="47" t="s">
        <v>22</v>
      </c>
      <c r="J62" s="48" t="s">
        <v>118</v>
      </c>
      <c r="K62" s="47" t="s">
        <v>119</v>
      </c>
      <c r="M62" s="1" t="str">
        <f t="shared" si="32"/>
        <v>St</v>
      </c>
      <c r="N62" s="1" t="str">
        <f t="shared" si="33"/>
        <v>09.05.2018</v>
      </c>
      <c r="O62" s="1" t="str">
        <f t="shared" si="34"/>
        <v>17:30</v>
      </c>
      <c r="P62" t="str">
        <f t="shared" si="35"/>
        <v>Mnětice</v>
      </c>
      <c r="Q62" t="str">
        <f t="shared" si="36"/>
        <v>Dříteč/Sezemice</v>
      </c>
      <c r="S62" s="29">
        <f t="shared" si="37"/>
        <v>4</v>
      </c>
      <c r="T62" t="str">
        <f t="shared" si="38"/>
        <v>Mnětice</v>
      </c>
      <c r="U62" t="str">
        <f t="shared" si="39"/>
        <v>Dříteč/Sezemice</v>
      </c>
    </row>
    <row r="63" spans="1:21" ht="12.75">
      <c r="A63" s="47" t="s">
        <v>54</v>
      </c>
      <c r="B63" s="48" t="s">
        <v>203</v>
      </c>
      <c r="C63" s="47" t="s">
        <v>204</v>
      </c>
      <c r="D63" s="48">
        <v>22</v>
      </c>
      <c r="E63" s="48">
        <v>4</v>
      </c>
      <c r="F63" s="47" t="s">
        <v>117</v>
      </c>
      <c r="G63" s="47" t="s">
        <v>124</v>
      </c>
      <c r="H63" s="48" t="s">
        <v>57</v>
      </c>
      <c r="I63" s="47" t="s">
        <v>2</v>
      </c>
      <c r="J63" s="48" t="s">
        <v>118</v>
      </c>
      <c r="K63" s="47" t="s">
        <v>119</v>
      </c>
      <c r="M63" s="1" t="str">
        <f>PROPER(TEXT(S63,"ddd"))</f>
        <v>So</v>
      </c>
      <c r="N63" s="1" t="str">
        <f>LEFT(C63,10)</f>
        <v>19.05.2018</v>
      </c>
      <c r="O63" s="1" t="str">
        <f>RIGHT(C63,5)</f>
        <v>09:30</v>
      </c>
      <c r="P63" t="str">
        <f aca="true" t="shared" si="40" ref="P63:Q67">SUBSTITUTE(T63," A"," ")</f>
        <v>Dříteč/Sezemice</v>
      </c>
      <c r="Q63" t="str">
        <f t="shared" si="40"/>
        <v>Řečany nad Labem</v>
      </c>
      <c r="S63" s="29">
        <f>WEEKDAY(C63)</f>
        <v>7</v>
      </c>
      <c r="T63" t="str">
        <f t="shared" si="38"/>
        <v>Dříteč/Sezemice</v>
      </c>
      <c r="U63" t="str">
        <f t="shared" si="39"/>
        <v>Řečany nad Labem</v>
      </c>
    </row>
    <row r="64" spans="1:21" ht="12.75">
      <c r="A64" s="47" t="s">
        <v>54</v>
      </c>
      <c r="B64" s="48" t="s">
        <v>205</v>
      </c>
      <c r="C64" s="47" t="s">
        <v>206</v>
      </c>
      <c r="D64" s="48">
        <v>23</v>
      </c>
      <c r="E64" s="48">
        <v>7</v>
      </c>
      <c r="F64" s="47" t="s">
        <v>125</v>
      </c>
      <c r="G64" s="47" t="s">
        <v>117</v>
      </c>
      <c r="H64" s="48" t="s">
        <v>57</v>
      </c>
      <c r="I64" s="47" t="s">
        <v>128</v>
      </c>
      <c r="J64" s="48" t="s">
        <v>118</v>
      </c>
      <c r="K64" s="47" t="s">
        <v>119</v>
      </c>
      <c r="M64" s="1" t="str">
        <f>PROPER(TEXT(S64,"ddd"))</f>
        <v>Ne</v>
      </c>
      <c r="N64" s="1" t="str">
        <f>LEFT(C64,10)</f>
        <v>27.05.2018</v>
      </c>
      <c r="O64" s="1" t="str">
        <f>RIGHT(C64,5)</f>
        <v>10:00</v>
      </c>
      <c r="P64" t="str">
        <f t="shared" si="40"/>
        <v>Chvaletice</v>
      </c>
      <c r="Q64" t="str">
        <f t="shared" si="40"/>
        <v>Dříteč/Sezemice</v>
      </c>
      <c r="S64" s="29">
        <f>WEEKDAY(C64)</f>
        <v>1</v>
      </c>
      <c r="T64" t="str">
        <f t="shared" si="38"/>
        <v>Chvaletice</v>
      </c>
      <c r="U64" t="str">
        <f t="shared" si="39"/>
        <v>Dříteč/Sezemice</v>
      </c>
    </row>
    <row r="65" spans="1:21" ht="12.75">
      <c r="A65" s="47" t="s">
        <v>54</v>
      </c>
      <c r="B65" s="48" t="s">
        <v>207</v>
      </c>
      <c r="C65" s="47" t="s">
        <v>208</v>
      </c>
      <c r="D65" s="48">
        <v>24</v>
      </c>
      <c r="E65" s="48">
        <v>5</v>
      </c>
      <c r="F65" s="47" t="s">
        <v>117</v>
      </c>
      <c r="G65" s="47" t="s">
        <v>94</v>
      </c>
      <c r="H65" s="48" t="s">
        <v>57</v>
      </c>
      <c r="I65" s="47" t="s">
        <v>2</v>
      </c>
      <c r="J65" s="48" t="s">
        <v>118</v>
      </c>
      <c r="K65" s="47" t="s">
        <v>119</v>
      </c>
      <c r="M65" s="1" t="str">
        <f>PROPER(TEXT(S65,"ddd"))</f>
        <v>So</v>
      </c>
      <c r="N65" s="1" t="str">
        <f>LEFT(C65,10)</f>
        <v>02.06.2018</v>
      </c>
      <c r="O65" s="1" t="str">
        <f>RIGHT(C65,5)</f>
        <v>09:30</v>
      </c>
      <c r="P65" t="str">
        <f t="shared" si="40"/>
        <v>Dříteč/Sezemice</v>
      </c>
      <c r="Q65" t="str">
        <f t="shared" si="40"/>
        <v>SK DFO Pardubice</v>
      </c>
      <c r="S65" s="29">
        <f>WEEKDAY(C65)</f>
        <v>7</v>
      </c>
      <c r="T65" t="str">
        <f t="shared" si="38"/>
        <v>Dříteč/Sezemice</v>
      </c>
      <c r="U65" t="str">
        <f t="shared" si="39"/>
        <v>SK DFO Pardubice</v>
      </c>
    </row>
    <row r="66" spans="1:21" ht="12.75">
      <c r="A66" s="47" t="s">
        <v>54</v>
      </c>
      <c r="B66" s="48" t="s">
        <v>209</v>
      </c>
      <c r="C66" s="47" t="s">
        <v>210</v>
      </c>
      <c r="D66" s="48">
        <v>25</v>
      </c>
      <c r="E66" s="48">
        <v>2</v>
      </c>
      <c r="F66" s="47" t="s">
        <v>89</v>
      </c>
      <c r="G66" s="47" t="s">
        <v>117</v>
      </c>
      <c r="H66" s="48" t="s">
        <v>57</v>
      </c>
      <c r="I66" s="47" t="s">
        <v>5</v>
      </c>
      <c r="J66" s="48" t="s">
        <v>118</v>
      </c>
      <c r="K66" s="47" t="s">
        <v>119</v>
      </c>
      <c r="M66" s="1" t="str">
        <f>PROPER(TEXT(S66,"ddd"))</f>
        <v>Po</v>
      </c>
      <c r="N66" s="1" t="str">
        <f>LEFT(C66,10)</f>
        <v>04.06.2018</v>
      </c>
      <c r="O66" s="1" t="str">
        <f>RIGHT(C66,5)</f>
        <v>17:00</v>
      </c>
      <c r="P66" t="str">
        <f t="shared" si="40"/>
        <v>Býšť</v>
      </c>
      <c r="Q66" t="str">
        <f t="shared" si="40"/>
        <v>Dříteč/Sezemice</v>
      </c>
      <c r="S66" s="29">
        <f>WEEKDAY(C66)</f>
        <v>2</v>
      </c>
      <c r="T66" t="str">
        <f t="shared" si="38"/>
        <v>Býšť</v>
      </c>
      <c r="U66" t="str">
        <f t="shared" si="39"/>
        <v>Dříteč/Sezemice</v>
      </c>
    </row>
    <row r="67" spans="1:21" ht="12.75">
      <c r="A67" s="47" t="s">
        <v>54</v>
      </c>
      <c r="B67" s="48" t="s">
        <v>211</v>
      </c>
      <c r="C67" s="47" t="s">
        <v>212</v>
      </c>
      <c r="D67" s="48">
        <v>26</v>
      </c>
      <c r="E67" s="48">
        <v>5</v>
      </c>
      <c r="F67" s="47" t="s">
        <v>117</v>
      </c>
      <c r="G67" s="47" t="s">
        <v>98</v>
      </c>
      <c r="H67" s="48" t="s">
        <v>57</v>
      </c>
      <c r="I67" s="47" t="s">
        <v>2</v>
      </c>
      <c r="J67" s="48" t="s">
        <v>118</v>
      </c>
      <c r="K67" s="47" t="s">
        <v>119</v>
      </c>
      <c r="M67" s="1" t="str">
        <f>PROPER(TEXT(S67,"ddd"))</f>
        <v>So</v>
      </c>
      <c r="N67" s="1" t="str">
        <f>LEFT(C67,10)</f>
        <v>16.06.2018</v>
      </c>
      <c r="O67" s="1" t="str">
        <f>RIGHT(C67,5)</f>
        <v>09:30</v>
      </c>
      <c r="P67" t="str">
        <f t="shared" si="40"/>
        <v>Dříteč/Sezemice</v>
      </c>
      <c r="Q67" t="str">
        <f t="shared" si="40"/>
        <v>Mikulovice</v>
      </c>
      <c r="S67" s="29">
        <f>WEEKDAY(C67)</f>
        <v>7</v>
      </c>
      <c r="T67" t="str">
        <f t="shared" si="38"/>
        <v>Dříteč/Sezemice</v>
      </c>
      <c r="U67" t="str">
        <f t="shared" si="39"/>
        <v>Mikulovice</v>
      </c>
    </row>
    <row r="68" spans="13:21" ht="12.75">
      <c r="M68" s="1"/>
      <c r="N68" s="1"/>
      <c r="O68" s="1"/>
      <c r="S68" s="29"/>
      <c r="T68">
        <f t="shared" si="38"/>
      </c>
      <c r="U68">
        <f t="shared" si="39"/>
      </c>
    </row>
    <row r="69" spans="13:21" ht="12.75">
      <c r="M69" s="1"/>
      <c r="N69" s="1"/>
      <c r="O69" s="1"/>
      <c r="S69" s="29"/>
      <c r="T69">
        <f t="shared" si="38"/>
      </c>
      <c r="U69">
        <f t="shared" si="39"/>
      </c>
    </row>
    <row r="70" spans="13:21" ht="12.75">
      <c r="M70" s="1"/>
      <c r="N70" s="1"/>
      <c r="O70" s="1"/>
      <c r="S70" s="29"/>
      <c r="T70">
        <f t="shared" si="38"/>
      </c>
      <c r="U70">
        <f t="shared" si="39"/>
      </c>
    </row>
    <row r="71" spans="13:21" ht="12.75">
      <c r="M71" s="1"/>
      <c r="N71" s="1"/>
      <c r="O71" s="1"/>
      <c r="S71" s="29"/>
      <c r="T71">
        <f t="shared" si="38"/>
      </c>
      <c r="U71">
        <f t="shared" si="39"/>
      </c>
    </row>
  </sheetData>
  <sheetProtection/>
  <conditionalFormatting sqref="P2:Q71">
    <cfRule type="containsText" priority="1" dxfId="0" operator="containsText" stopIfTrue="1" text="Dříteč">
      <formula>NOT(ISERROR(SEARCH("Dříteč",P2)))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vondrous</dc:creator>
  <cp:keywords/>
  <dc:description/>
  <cp:lastModifiedBy>Uživatel systému Windows</cp:lastModifiedBy>
  <cp:lastPrinted>2018-03-02T15:27:56Z</cp:lastPrinted>
  <dcterms:created xsi:type="dcterms:W3CDTF">2008-07-16T11:58:29Z</dcterms:created>
  <dcterms:modified xsi:type="dcterms:W3CDTF">2018-03-02T15:31:14Z</dcterms:modified>
  <cp:category/>
  <cp:version/>
  <cp:contentType/>
  <cp:contentStatus/>
</cp:coreProperties>
</file>