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81" yWindow="65266" windowWidth="12360" windowHeight="6375" activeTab="0"/>
  </bookViews>
  <sheets>
    <sheet name="Aktuální data" sheetId="1" r:id="rId1"/>
    <sheet name="List1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<sst xmlns="http://schemas.openxmlformats.org/spreadsheetml/2006/main" count="2110" uniqueCount="160">
  <si>
    <t>Účast</t>
  </si>
  <si>
    <t>Hráč</t>
  </si>
  <si>
    <t>CELKEM</t>
  </si>
  <si>
    <t>Průměr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</si>
  <si>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</si>
  <si>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</si>
  <si>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</si>
  <si>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</si>
  <si>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</si>
  <si>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</si>
  <si>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</si>
  <si>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</si>
  <si>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</si>
  <si>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</si>
  <si>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</si>
  <si>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</si>
  <si>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</si>
  <si>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</si>
  <si>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</si>
  <si>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</si>
  <si>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</si>
  <si>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</si>
  <si>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</si>
  <si>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</si>
  <si>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podle součtu vstřelených branek</t>
  </si>
  <si>
    <t>střelci podle průměru na turnaj</t>
  </si>
  <si>
    <t>dle součtu bodů</t>
  </si>
  <si>
    <t>Zápas se hraje do SEDMI gólů</t>
  </si>
  <si>
    <t>Hráč dne</t>
  </si>
  <si>
    <t>tyto nemám v evidenci platičů</t>
  </si>
  <si>
    <t>zatím nehráli</t>
  </si>
  <si>
    <t>21.</t>
  </si>
  <si>
    <t>TURNAJ</t>
  </si>
  <si>
    <t>placeno</t>
  </si>
  <si>
    <t>tito zaplatili</t>
  </si>
  <si>
    <t>T</t>
  </si>
  <si>
    <t>Docházka</t>
  </si>
  <si>
    <t>Střelec dne</t>
  </si>
  <si>
    <t>neplaceno</t>
  </si>
  <si>
    <t>Účast - 1 bod</t>
  </si>
  <si>
    <t>Výhra v zápase - 2 body</t>
  </si>
  <si>
    <t>Procentuální účast</t>
  </si>
  <si>
    <t>Tomáš Kadaňka</t>
  </si>
  <si>
    <t>22.</t>
  </si>
  <si>
    <t>12.11.</t>
  </si>
  <si>
    <t>22.10.</t>
  </si>
  <si>
    <t>Výhra či remíza v nedokončeném zápase 1 bod</t>
  </si>
  <si>
    <t>Jan Fárka</t>
  </si>
  <si>
    <t>Martin Táborský</t>
  </si>
  <si>
    <t>Ivo Panchártek</t>
  </si>
  <si>
    <t>4.11.</t>
  </si>
  <si>
    <t>25.11.</t>
  </si>
  <si>
    <t>2.12.</t>
  </si>
  <si>
    <t>9.12.</t>
  </si>
  <si>
    <t>16.12.</t>
  </si>
  <si>
    <t>6.1.</t>
  </si>
  <si>
    <t>13.1.</t>
  </si>
  <si>
    <t>20.1.</t>
  </si>
  <si>
    <t>27.1.</t>
  </si>
  <si>
    <t>Jitka Šídlová</t>
  </si>
  <si>
    <t>3.2.</t>
  </si>
  <si>
    <t>10.2.</t>
  </si>
  <si>
    <t>17.2.</t>
  </si>
  <si>
    <t>2.3.</t>
  </si>
  <si>
    <t>Celkem BODY</t>
  </si>
  <si>
    <t>Celkem GÓLY</t>
  </si>
  <si>
    <t>Marek Netolický</t>
  </si>
  <si>
    <t>9.3.</t>
  </si>
  <si>
    <t>16.3.</t>
  </si>
  <si>
    <t>23.3.</t>
  </si>
  <si>
    <t>30.3.</t>
  </si>
  <si>
    <t>6.4.</t>
  </si>
  <si>
    <t>13.4.</t>
  </si>
  <si>
    <t>20.4.</t>
  </si>
  <si>
    <t>27.4.</t>
  </si>
  <si>
    <t>4.5.</t>
  </si>
  <si>
    <t>11.5.</t>
  </si>
  <si>
    <t>Bodování jednotlivců 2016/2017</t>
  </si>
  <si>
    <t>5.10.</t>
  </si>
  <si>
    <t>12.10.</t>
  </si>
  <si>
    <t>19.10.</t>
  </si>
  <si>
    <t>Žaneta Havlenová</t>
  </si>
  <si>
    <t>Martin Provazník</t>
  </si>
  <si>
    <t>Jana Zárubová</t>
  </si>
  <si>
    <t>All Stars 2016/2017 - říjen</t>
  </si>
  <si>
    <t>All Stars 2016/2017 - listopad</t>
  </si>
  <si>
    <t>All Stars 2016/2017 - prosinec</t>
  </si>
  <si>
    <t>All Stars 2016/2017 - leden</t>
  </si>
  <si>
    <t>All Stars 2016/2017 - únor</t>
  </si>
  <si>
    <t>All Stars 2016/2017 - březen</t>
  </si>
  <si>
    <t>All Stars 2016/2017 - duben</t>
  </si>
  <si>
    <t>All Stars 2016/2017 - květen</t>
  </si>
  <si>
    <t>ALL STARS - podzim 2016</t>
  </si>
  <si>
    <t>ALL STARS - jaro 2017</t>
  </si>
  <si>
    <t>ALL STARS - 2016/2017</t>
  </si>
  <si>
    <t>-</t>
  </si>
  <si>
    <t>Luboš Novák</t>
  </si>
  <si>
    <t>Matyáš Panchártek</t>
  </si>
  <si>
    <t>$</t>
  </si>
  <si>
    <t>2.11.</t>
  </si>
  <si>
    <t>Peter Holeček</t>
  </si>
  <si>
    <t>Pavel Mlynář</t>
  </si>
  <si>
    <t>David Komers</t>
  </si>
  <si>
    <t>16.11.</t>
  </si>
  <si>
    <t>Jakub Klec</t>
  </si>
  <si>
    <t>23.11.</t>
  </si>
  <si>
    <t>30.11.</t>
  </si>
  <si>
    <t>Bodový průměr</t>
  </si>
  <si>
    <t>Makro</t>
  </si>
  <si>
    <t>CTRL + SHIFT + B</t>
  </si>
  <si>
    <t>CTRL + SHIFT + P</t>
  </si>
  <si>
    <t>CTRL + SHIFT + S</t>
  </si>
  <si>
    <t>CTRL + SHIFT + R</t>
  </si>
  <si>
    <t>7.12.</t>
  </si>
  <si>
    <t>Petr Škraňka</t>
  </si>
  <si>
    <t>Petr Toman</t>
  </si>
  <si>
    <t>14.12.</t>
  </si>
  <si>
    <t>Robert Hrdina</t>
  </si>
  <si>
    <t>Jan</t>
  </si>
  <si>
    <t>Fárka</t>
  </si>
  <si>
    <t xml:space="preserve">Jitka </t>
  </si>
  <si>
    <t xml:space="preserve">Ivo </t>
  </si>
  <si>
    <t>Panchártek</t>
  </si>
  <si>
    <t>Tomáš</t>
  </si>
  <si>
    <t>Kadaňka</t>
  </si>
  <si>
    <t>11.1.</t>
  </si>
  <si>
    <t>18.1.</t>
  </si>
  <si>
    <t>25.1.</t>
  </si>
  <si>
    <t>Střelci 2016/2017</t>
  </si>
  <si>
    <t>Vojtěch Pšikal</t>
  </si>
  <si>
    <t>Ondřej Novák</t>
  </si>
  <si>
    <t>1.2.</t>
  </si>
  <si>
    <t>Šídlová</t>
  </si>
  <si>
    <t>8.2.</t>
  </si>
  <si>
    <t>8.2..</t>
  </si>
  <si>
    <t>15.2.</t>
  </si>
  <si>
    <t>22.2.</t>
  </si>
  <si>
    <t>1.3.</t>
  </si>
  <si>
    <t>15.3.</t>
  </si>
  <si>
    <t>22.3.</t>
  </si>
  <si>
    <t>29.3.</t>
  </si>
  <si>
    <t>Lukáš Vaněk</t>
  </si>
  <si>
    <t>Ondřej Procházka</t>
  </si>
  <si>
    <t>Ondra Procházka</t>
  </si>
  <si>
    <t>23.</t>
  </si>
  <si>
    <t>Jaroslav Gregor</t>
  </si>
  <si>
    <t>¨-</t>
  </si>
  <si>
    <t>5.4.</t>
  </si>
  <si>
    <t>12.4.</t>
  </si>
  <si>
    <t>19.4.</t>
  </si>
  <si>
    <t>24.</t>
  </si>
  <si>
    <t>Aleš Franc</t>
  </si>
  <si>
    <t>Průměr gólů</t>
  </si>
  <si>
    <t>26.4.</t>
  </si>
  <si>
    <t>26.7.</t>
  </si>
  <si>
    <t>3.5.</t>
  </si>
  <si>
    <t>10.5.</t>
  </si>
  <si>
    <t>17.5.</t>
  </si>
  <si>
    <t>24.5.</t>
  </si>
  <si>
    <t>31.5.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</si>
</sst>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0" xfId="0" applyBorder="1" applyAlignment="1">
      <alignment/>
    </xf>
    <xf numFmtId="2" fontId="1" fillId="0" borderId="16" xfId="0" applyNumberFormat="1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4" borderId="0" xfId="0" applyFill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164" fontId="0" fillId="0" borderId="12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6" fontId="0" fillId="0" borderId="25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20" fontId="0" fillId="0" borderId="25" xfId="0" applyNumberFormat="1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7" borderId="0" xfId="0" applyFill="1" applyAlignment="1">
      <alignment horizontal="left"/>
    </xf>
    <xf numFmtId="0" fontId="1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0" borderId="3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10" borderId="33" xfId="0" applyFont="1" applyFill="1" applyBorder="1" applyAlignment="1">
      <alignment horizontal="center"/>
    </xf>
    <xf numFmtId="2" fontId="0" fillId="38" borderId="34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38" borderId="15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20" fontId="0" fillId="0" borderId="11" xfId="0" applyNumberForma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1" fillId="37" borderId="11" xfId="0" applyFont="1" applyFill="1" applyBorder="1" applyAlignment="1">
      <alignment/>
    </xf>
    <xf numFmtId="0" fontId="0" fillId="39" borderId="10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9" borderId="25" xfId="0" applyFont="1" applyFill="1" applyBorder="1" applyAlignment="1">
      <alignment horizontal="center"/>
    </xf>
    <xf numFmtId="0" fontId="0" fillId="36" borderId="11" xfId="0" applyFill="1" applyBorder="1" applyAlignment="1">
      <alignment/>
    </xf>
    <xf numFmtId="16" fontId="0" fillId="39" borderId="2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4" fontId="1" fillId="37" borderId="12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0" fontId="0" fillId="13" borderId="17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20" fontId="0" fillId="39" borderId="25" xfId="0" applyNumberFormat="1" applyFont="1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7" borderId="35" xfId="0" applyFill="1" applyBorder="1" applyAlignment="1">
      <alignment horizontal="center"/>
    </xf>
    <xf numFmtId="0" fontId="1" fillId="13" borderId="17" xfId="0" applyFont="1" applyFill="1" applyBorder="1" applyAlignment="1">
      <alignment/>
    </xf>
    <xf numFmtId="0" fontId="0" fillId="37" borderId="28" xfId="0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 quotePrefix="1">
      <alignment horizontal="center"/>
    </xf>
    <xf numFmtId="0" fontId="1" fillId="0" borderId="22" xfId="0" applyFont="1" applyBorder="1" applyAlignment="1">
      <alignment/>
    </xf>
    <xf numFmtId="0" fontId="0" fillId="0" borderId="26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37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6" borderId="17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8" borderId="17" xfId="0" applyFont="1" applyFill="1" applyBorder="1" applyAlignment="1">
      <alignment/>
    </xf>
    <xf numFmtId="0" fontId="1" fillId="36" borderId="22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5" xfId="0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164" fontId="1" fillId="37" borderId="36" xfId="0" applyNumberFormat="1" applyFont="1" applyFill="1" applyBorder="1" applyAlignment="1">
      <alignment horizontal="center"/>
    </xf>
    <xf numFmtId="164" fontId="1" fillId="37" borderId="2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20" fontId="0" fillId="39" borderId="15" xfId="0" applyNumberFormat="1" applyFont="1" applyFill="1" applyBorder="1" applyAlignment="1">
      <alignment horizontal="center"/>
    </xf>
    <xf numFmtId="20" fontId="0" fillId="0" borderId="15" xfId="0" applyNumberFormat="1" applyFont="1" applyFill="1" applyBorder="1" applyAlignment="1">
      <alignment horizontal="center"/>
    </xf>
    <xf numFmtId="2" fontId="0" fillId="36" borderId="34" xfId="0" applyNumberFormat="1" applyFill="1" applyBorder="1" applyAlignment="1">
      <alignment horizontal="center"/>
    </xf>
    <xf numFmtId="2" fontId="1" fillId="8" borderId="24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3" xfId="0" applyFill="1" applyBorder="1" applyAlignment="1">
      <alignment horizontal="center"/>
    </xf>
    <xf numFmtId="164" fontId="1" fillId="37" borderId="33" xfId="0" applyNumberFormat="1" applyFont="1" applyFill="1" applyBorder="1" applyAlignment="1">
      <alignment horizontal="center"/>
    </xf>
    <xf numFmtId="0" fontId="1" fillId="11" borderId="2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36" borderId="29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0" fillId="0" borderId="30" xfId="0" applyFont="1" applyFill="1" applyBorder="1" applyAlignment="1" quotePrefix="1">
      <alignment horizontal="center"/>
    </xf>
    <xf numFmtId="20" fontId="0" fillId="39" borderId="39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36" borderId="35" xfId="0" applyFont="1" applyFill="1" applyBorder="1" applyAlignment="1">
      <alignment/>
    </xf>
    <xf numFmtId="0" fontId="1" fillId="38" borderId="17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" fillId="13" borderId="33" xfId="0" applyFont="1" applyFill="1" applyBorder="1" applyAlignment="1">
      <alignment horizontal="center"/>
    </xf>
    <xf numFmtId="0" fontId="1" fillId="13" borderId="41" xfId="0" applyFont="1" applyFill="1" applyBorder="1" applyAlignment="1">
      <alignment/>
    </xf>
    <xf numFmtId="0" fontId="1" fillId="36" borderId="15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36" borderId="26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40" borderId="43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/>
    </xf>
    <xf numFmtId="0" fontId="2" fillId="37" borderId="44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2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92D050"/>
    <pageSetUpPr fitToPage="1"/>
  </sheetPr>
  <dimension ref="A1:BJ201"/>
  <sheetViews>
    <sheetView showGridLines="0" tabSelected="1" zoomScale="90" zoomScaleNormal="90" zoomScaleSheetLayoutView="90" workbookViewId="0" topLeftCell="A1">
      <pane xSplit="3" ySplit="7" topLeftCell="I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W112" sqref="AW112"/>
    </sheetView>
  </sheetViews>
  <sheetFormatPr defaultColWidth="9.00390625" defaultRowHeight="12.75"/>
  <cols>
    <col min="1" max="1" width="3.625" style="0" bestFit="1" customWidth="1"/>
    <col min="2" max="2" width="23.875" style="0" customWidth="1"/>
    <col min="3" max="3" width="5.625" style="0" customWidth="1"/>
    <col min="4" max="5" width="5.125" style="0" customWidth="1"/>
    <col min="6" max="6" width="7.00390625" style="0" customWidth="1"/>
    <col min="7" max="8" width="6.125" style="0" customWidth="1"/>
    <col min="9" max="9" width="7.25390625" style="0" customWidth="1"/>
    <col min="10" max="10" width="2.875" style="0" customWidth="1"/>
    <col min="11" max="11" width="7.75390625" style="0" customWidth="1"/>
    <col min="12" max="12" width="6.875" style="0" customWidth="1"/>
    <col min="13" max="13" width="6.875" style="0" hidden="1" customWidth="1"/>
    <col min="14" max="14" width="5.75390625" style="0" hidden="1" customWidth="1"/>
    <col min="15" max="15" width="6.625" style="0" hidden="1" customWidth="1"/>
    <col min="16" max="16" width="6.75390625" style="0" hidden="1" customWidth="1"/>
    <col min="17" max="17" width="4.625" style="0" hidden="1" customWidth="1"/>
    <col min="18" max="19" width="5.75390625" style="0" hidden="1" customWidth="1"/>
    <col min="20" max="20" width="4.875" style="0" hidden="1" customWidth="1"/>
    <col min="21" max="34" width="6.875" style="0" hidden="1" customWidth="1"/>
    <col min="35" max="35" width="6.875" style="0" customWidth="1"/>
    <col min="36" max="37" width="5.375" style="0" bestFit="1" customWidth="1"/>
    <col min="38" max="54" width="5.125" style="0" customWidth="1"/>
    <col min="55" max="55" width="9.25390625" style="0" bestFit="1" customWidth="1"/>
    <col min="56" max="56" width="9.375" style="0" bestFit="1" customWidth="1"/>
    <col min="57" max="57" width="11.75390625" style="0" bestFit="1" customWidth="1"/>
    <col min="58" max="58" width="14.125" style="0" bestFit="1" customWidth="1"/>
    <col min="59" max="59" width="17.375" style="0" bestFit="1" customWidth="1"/>
  </cols>
  <sheetData>
    <row r="1" spans="2:59" ht="26.25">
      <c r="B1" s="155" t="s">
        <v>77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</row>
    <row r="2" spans="2:55" ht="12.75">
      <c r="B2" s="4" t="s">
        <v>26</v>
      </c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2:55" ht="12.75">
      <c r="B3" t="s">
        <v>39</v>
      </c>
      <c r="E3" s="1"/>
      <c r="F3" s="1"/>
      <c r="G3" s="37"/>
      <c r="H3" s="1"/>
      <c r="I3" s="5" t="s">
        <v>34</v>
      </c>
      <c r="J3" s="1"/>
      <c r="K3" s="1"/>
      <c r="L3" s="1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37" t="s">
        <v>33</v>
      </c>
    </row>
    <row r="4" spans="2:55" ht="12.75">
      <c r="B4" t="s">
        <v>40</v>
      </c>
      <c r="E4" s="1"/>
      <c r="F4" s="1"/>
      <c r="G4" s="25"/>
      <c r="H4" s="1"/>
      <c r="I4" s="5" t="s">
        <v>29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8"/>
      <c r="AH4" s="28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59" t="s">
        <v>38</v>
      </c>
    </row>
    <row r="5" spans="2:57" ht="13.5" thickBot="1">
      <c r="B5" t="s">
        <v>46</v>
      </c>
      <c r="E5" s="1"/>
      <c r="F5" s="39"/>
      <c r="G5" s="39"/>
      <c r="H5" s="39"/>
      <c r="I5" s="60" t="s">
        <v>30</v>
      </c>
      <c r="J5" s="39"/>
      <c r="K5" s="39"/>
      <c r="L5" s="39"/>
      <c r="M5" s="39" t="s">
        <v>32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61"/>
      <c r="AH5" s="61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62"/>
      <c r="BE5" s="62"/>
    </row>
    <row r="6" spans="2:59" ht="13.5" thickBot="1">
      <c r="B6" s="20" t="s">
        <v>27</v>
      </c>
      <c r="C6" s="23"/>
      <c r="D6" s="21"/>
      <c r="E6" s="21"/>
      <c r="F6" s="21"/>
      <c r="G6" s="21"/>
      <c r="H6" s="21"/>
      <c r="I6" s="21"/>
      <c r="J6" s="21"/>
      <c r="K6" s="22"/>
      <c r="L6" s="22"/>
      <c r="M6" s="22">
        <v>10</v>
      </c>
      <c r="N6" s="22"/>
      <c r="O6" s="22"/>
      <c r="P6" s="22"/>
      <c r="Q6" s="22"/>
      <c r="R6" s="22">
        <v>15</v>
      </c>
      <c r="S6" s="22"/>
      <c r="T6" s="22"/>
      <c r="U6" s="22"/>
      <c r="V6" s="22"/>
      <c r="W6" s="27">
        <v>20</v>
      </c>
      <c r="X6" s="22"/>
      <c r="Y6" s="22"/>
      <c r="Z6" s="22"/>
      <c r="AA6" s="22">
        <v>24</v>
      </c>
      <c r="AB6" s="22"/>
      <c r="AC6" s="22"/>
      <c r="AD6" s="22"/>
      <c r="AE6" s="22"/>
      <c r="AF6" s="26"/>
      <c r="AG6" s="26">
        <v>30</v>
      </c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1"/>
      <c r="BD6" s="23"/>
      <c r="BE6" s="23"/>
      <c r="BF6" s="24"/>
      <c r="BG6" s="66">
        <v>25</v>
      </c>
    </row>
    <row r="7" spans="2:59" ht="13.5" thickBot="1">
      <c r="B7" s="34" t="s">
        <v>1</v>
      </c>
      <c r="C7" s="34" t="s">
        <v>98</v>
      </c>
      <c r="D7" s="81" t="s">
        <v>78</v>
      </c>
      <c r="E7" s="82" t="s">
        <v>79</v>
      </c>
      <c r="F7" s="82" t="s">
        <v>80</v>
      </c>
      <c r="G7" s="82" t="s">
        <v>99</v>
      </c>
      <c r="H7" s="35" t="s">
        <v>103</v>
      </c>
      <c r="I7" s="35" t="s">
        <v>105</v>
      </c>
      <c r="J7" s="35" t="s">
        <v>106</v>
      </c>
      <c r="K7" s="83" t="s">
        <v>113</v>
      </c>
      <c r="L7" s="83" t="s">
        <v>116</v>
      </c>
      <c r="M7" s="83"/>
      <c r="N7" s="38"/>
      <c r="O7" s="35"/>
      <c r="P7" s="36"/>
      <c r="Q7" s="85"/>
      <c r="R7" s="83"/>
      <c r="S7" s="83" t="s">
        <v>57</v>
      </c>
      <c r="T7" s="83" t="s">
        <v>58</v>
      </c>
      <c r="U7" s="35" t="s">
        <v>60</v>
      </c>
      <c r="V7" s="35" t="s">
        <v>61</v>
      </c>
      <c r="W7" s="35" t="s">
        <v>62</v>
      </c>
      <c r="X7" s="83" t="s">
        <v>63</v>
      </c>
      <c r="Y7" s="83" t="s">
        <v>67</v>
      </c>
      <c r="Z7" s="83" t="s">
        <v>68</v>
      </c>
      <c r="AA7" s="83" t="s">
        <v>69</v>
      </c>
      <c r="AB7" s="83" t="s">
        <v>70</v>
      </c>
      <c r="AC7" s="35" t="s">
        <v>71</v>
      </c>
      <c r="AD7" s="35" t="s">
        <v>72</v>
      </c>
      <c r="AE7" s="35" t="s">
        <v>73</v>
      </c>
      <c r="AF7" s="35" t="s">
        <v>74</v>
      </c>
      <c r="AG7" s="83" t="s">
        <v>75</v>
      </c>
      <c r="AH7" s="91" t="s">
        <v>76</v>
      </c>
      <c r="AI7" s="38" t="s">
        <v>125</v>
      </c>
      <c r="AJ7" s="38" t="s">
        <v>126</v>
      </c>
      <c r="AK7" s="38" t="s">
        <v>127</v>
      </c>
      <c r="AL7" s="91" t="s">
        <v>131</v>
      </c>
      <c r="AM7" s="116" t="s">
        <v>133</v>
      </c>
      <c r="AN7" s="91" t="s">
        <v>135</v>
      </c>
      <c r="AO7" s="116" t="s">
        <v>136</v>
      </c>
      <c r="AP7" s="117" t="s">
        <v>137</v>
      </c>
      <c r="AQ7" s="117" t="s">
        <v>138</v>
      </c>
      <c r="AR7" s="117" t="s">
        <v>139</v>
      </c>
      <c r="AS7" s="117" t="s">
        <v>140</v>
      </c>
      <c r="AT7" s="131" t="s">
        <v>147</v>
      </c>
      <c r="AU7" s="131" t="s">
        <v>148</v>
      </c>
      <c r="AV7" s="131" t="s">
        <v>149</v>
      </c>
      <c r="AW7" s="131" t="s">
        <v>153</v>
      </c>
      <c r="AX7" s="6" t="s">
        <v>155</v>
      </c>
      <c r="AY7" s="6" t="s">
        <v>156</v>
      </c>
      <c r="AZ7" s="6" t="s">
        <v>157</v>
      </c>
      <c r="BA7" s="6" t="s">
        <v>158</v>
      </c>
      <c r="BB7" s="6" t="s">
        <v>159</v>
      </c>
      <c r="BC7" s="11" t="s">
        <v>0</v>
      </c>
      <c r="BD7" s="11" t="s">
        <v>2</v>
      </c>
      <c r="BE7" s="11" t="s">
        <v>3</v>
      </c>
      <c r="BF7" s="11" t="s">
        <v>28</v>
      </c>
      <c r="BG7" s="11" t="s">
        <v>41</v>
      </c>
    </row>
    <row r="8" spans="1:61" ht="13.5" thickBot="1">
      <c r="A8" s="18" t="s">
        <v>4</v>
      </c>
      <c r="B8" s="74" t="s">
        <v>101</v>
      </c>
      <c r="C8" s="134"/>
      <c r="D8" s="109" t="s">
        <v>95</v>
      </c>
      <c r="E8" s="51" t="s">
        <v>95</v>
      </c>
      <c r="F8" s="51" t="s">
        <v>95</v>
      </c>
      <c r="G8" s="51" t="s">
        <v>95</v>
      </c>
      <c r="H8" s="51">
        <v>3</v>
      </c>
      <c r="I8" s="51">
        <v>5</v>
      </c>
      <c r="J8" s="51"/>
      <c r="K8" s="51">
        <v>5</v>
      </c>
      <c r="L8" s="51">
        <v>3</v>
      </c>
      <c r="M8" s="51"/>
      <c r="N8" s="51"/>
      <c r="O8" s="51"/>
      <c r="P8" s="51"/>
      <c r="Q8" s="51"/>
      <c r="R8" s="51"/>
      <c r="S8" s="51"/>
      <c r="T8" s="51"/>
      <c r="U8" s="6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>
        <v>9</v>
      </c>
      <c r="AJ8" s="15">
        <v>4</v>
      </c>
      <c r="AK8" s="51">
        <v>3</v>
      </c>
      <c r="AL8" s="6">
        <v>5</v>
      </c>
      <c r="AM8" s="6">
        <v>3</v>
      </c>
      <c r="AN8" s="6">
        <v>11</v>
      </c>
      <c r="AO8" s="6">
        <v>7</v>
      </c>
      <c r="AP8" s="6">
        <v>5</v>
      </c>
      <c r="AQ8" s="6">
        <v>5</v>
      </c>
      <c r="AR8" s="6">
        <v>3</v>
      </c>
      <c r="AS8" s="6">
        <v>7</v>
      </c>
      <c r="AT8" s="6">
        <v>7</v>
      </c>
      <c r="AU8" s="6">
        <v>5</v>
      </c>
      <c r="AV8" s="6">
        <v>6</v>
      </c>
      <c r="AW8" s="6">
        <v>5</v>
      </c>
      <c r="AX8" s="6">
        <v>5</v>
      </c>
      <c r="AY8" s="6">
        <v>9</v>
      </c>
      <c r="AZ8" s="6">
        <v>3</v>
      </c>
      <c r="BA8" s="6"/>
      <c r="BB8" s="6"/>
      <c r="BC8" s="54">
        <f>COUNTIF(D8:BB8,"&gt;0")</f>
        <v>22</v>
      </c>
      <c r="BD8" s="42">
        <f>SUM(D8:BB8)</f>
        <v>118</v>
      </c>
      <c r="BE8" s="55">
        <f>BD8/BC8</f>
        <v>5.363636363636363</v>
      </c>
      <c r="BF8" s="65">
        <v>5</v>
      </c>
      <c r="BG8" s="118">
        <f>(BC8)/$BG$6*100</f>
        <v>88</v>
      </c>
      <c r="BI8" t="s">
        <v>108</v>
      </c>
    </row>
    <row r="9" spans="1:62" ht="13.5" thickBot="1">
      <c r="A9" s="18" t="s">
        <v>5</v>
      </c>
      <c r="B9" s="94" t="s">
        <v>59</v>
      </c>
      <c r="C9" s="103"/>
      <c r="D9" s="92">
        <v>7</v>
      </c>
      <c r="E9" s="6">
        <v>5</v>
      </c>
      <c r="F9" s="79">
        <v>5</v>
      </c>
      <c r="G9" s="6">
        <v>5</v>
      </c>
      <c r="H9" s="6">
        <v>5</v>
      </c>
      <c r="I9" s="6">
        <v>3</v>
      </c>
      <c r="J9" s="6"/>
      <c r="K9" s="6">
        <v>5</v>
      </c>
      <c r="L9" s="6" t="s">
        <v>95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 t="s">
        <v>95</v>
      </c>
      <c r="AJ9" s="6">
        <v>6</v>
      </c>
      <c r="AK9" s="6" t="s">
        <v>95</v>
      </c>
      <c r="AL9" s="6">
        <v>3</v>
      </c>
      <c r="AM9" s="6">
        <v>1</v>
      </c>
      <c r="AN9" s="6">
        <v>3</v>
      </c>
      <c r="AO9" s="6">
        <v>5</v>
      </c>
      <c r="AP9" s="6">
        <v>3</v>
      </c>
      <c r="AQ9" s="6">
        <v>1</v>
      </c>
      <c r="AR9" s="6">
        <v>7</v>
      </c>
      <c r="AS9" s="6">
        <v>7</v>
      </c>
      <c r="AT9" s="6">
        <v>3</v>
      </c>
      <c r="AU9" s="6" t="s">
        <v>95</v>
      </c>
      <c r="AV9" s="6">
        <v>6</v>
      </c>
      <c r="AW9" s="6">
        <v>5</v>
      </c>
      <c r="AX9" s="6">
        <v>1</v>
      </c>
      <c r="AY9" s="6">
        <v>7</v>
      </c>
      <c r="AZ9" s="6">
        <v>5</v>
      </c>
      <c r="BA9" s="6"/>
      <c r="BB9" s="6"/>
      <c r="BC9" s="54">
        <f>COUNTIF(D9:BB9,"&gt;0")</f>
        <v>22</v>
      </c>
      <c r="BD9" s="42">
        <f>SUM(D9:BB9)</f>
        <v>98</v>
      </c>
      <c r="BE9" s="32">
        <f>BD9/BC9</f>
        <v>4.454545454545454</v>
      </c>
      <c r="BF9" s="65">
        <v>4</v>
      </c>
      <c r="BG9" s="118">
        <f>(BC9)/$BG$6*100</f>
        <v>88</v>
      </c>
      <c r="BI9" s="149" t="s">
        <v>109</v>
      </c>
      <c r="BJ9" s="150"/>
    </row>
    <row r="10" spans="1:59" ht="13.5" thickBot="1">
      <c r="A10" s="18" t="s">
        <v>6</v>
      </c>
      <c r="B10" s="75" t="s">
        <v>47</v>
      </c>
      <c r="C10" s="103"/>
      <c r="D10" s="14">
        <v>5</v>
      </c>
      <c r="E10" s="6">
        <v>3</v>
      </c>
      <c r="F10" s="79">
        <v>5</v>
      </c>
      <c r="G10" s="6">
        <v>5</v>
      </c>
      <c r="H10" s="6" t="s">
        <v>95</v>
      </c>
      <c r="I10" s="6">
        <v>5</v>
      </c>
      <c r="J10" s="6"/>
      <c r="K10" s="6">
        <v>7</v>
      </c>
      <c r="L10" s="6">
        <v>9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8"/>
      <c r="AH10" s="6"/>
      <c r="AI10" s="6">
        <v>7</v>
      </c>
      <c r="AJ10" s="6">
        <v>5</v>
      </c>
      <c r="AK10" s="6">
        <v>3</v>
      </c>
      <c r="AL10" s="6" t="s">
        <v>95</v>
      </c>
      <c r="AM10" s="6">
        <v>1</v>
      </c>
      <c r="AN10" s="6">
        <v>9</v>
      </c>
      <c r="AO10" s="6">
        <v>7</v>
      </c>
      <c r="AP10" s="6">
        <v>3</v>
      </c>
      <c r="AQ10" s="6" t="s">
        <v>95</v>
      </c>
      <c r="AR10" s="6">
        <v>5</v>
      </c>
      <c r="AS10" s="6">
        <v>5</v>
      </c>
      <c r="AT10" s="6" t="s">
        <v>95</v>
      </c>
      <c r="AU10" s="6" t="s">
        <v>95</v>
      </c>
      <c r="AV10" s="6">
        <v>3</v>
      </c>
      <c r="AW10" s="6">
        <v>7</v>
      </c>
      <c r="AX10" s="6" t="s">
        <v>95</v>
      </c>
      <c r="AY10" s="6" t="s">
        <v>95</v>
      </c>
      <c r="AZ10" s="6" t="s">
        <v>95</v>
      </c>
      <c r="BA10" s="6"/>
      <c r="BB10" s="6"/>
      <c r="BC10" s="54">
        <f>COUNTIF(D10:BB10,"&gt;0")</f>
        <v>18</v>
      </c>
      <c r="BD10" s="42">
        <f>SUM(D10:BB10)</f>
        <v>94</v>
      </c>
      <c r="BE10" s="32">
        <f>BD10/BC10</f>
        <v>5.222222222222222</v>
      </c>
      <c r="BF10" s="65">
        <v>5</v>
      </c>
      <c r="BG10" s="118">
        <f>(BC10)/$BG$6*100</f>
        <v>72</v>
      </c>
    </row>
    <row r="11" spans="1:59" ht="13.5" thickBot="1">
      <c r="A11" s="18" t="s">
        <v>7</v>
      </c>
      <c r="B11" s="70" t="s">
        <v>42</v>
      </c>
      <c r="C11" s="104"/>
      <c r="D11" s="14">
        <v>3</v>
      </c>
      <c r="E11" s="6" t="s">
        <v>95</v>
      </c>
      <c r="F11" s="6" t="s">
        <v>95</v>
      </c>
      <c r="G11" s="6">
        <v>3</v>
      </c>
      <c r="H11" s="79">
        <v>7</v>
      </c>
      <c r="I11" s="6" t="s">
        <v>95</v>
      </c>
      <c r="J11" s="6"/>
      <c r="K11" s="6" t="s">
        <v>95</v>
      </c>
      <c r="L11" s="6">
        <v>11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8"/>
      <c r="AH11" s="6"/>
      <c r="AI11" s="6" t="s">
        <v>95</v>
      </c>
      <c r="AJ11" s="6">
        <v>8</v>
      </c>
      <c r="AK11" s="6" t="s">
        <v>95</v>
      </c>
      <c r="AL11" s="6">
        <v>1</v>
      </c>
      <c r="AM11" s="6" t="s">
        <v>95</v>
      </c>
      <c r="AN11" s="6" t="s">
        <v>95</v>
      </c>
      <c r="AO11" s="6">
        <v>7</v>
      </c>
      <c r="AP11" s="6">
        <v>7</v>
      </c>
      <c r="AQ11" s="6" t="s">
        <v>95</v>
      </c>
      <c r="AR11" s="6">
        <v>9</v>
      </c>
      <c r="AS11" s="6" t="s">
        <v>95</v>
      </c>
      <c r="AT11" s="6">
        <v>9</v>
      </c>
      <c r="AU11" s="6">
        <v>7</v>
      </c>
      <c r="AV11" s="6">
        <v>6</v>
      </c>
      <c r="AW11" s="6" t="s">
        <v>95</v>
      </c>
      <c r="AX11" s="6">
        <v>5</v>
      </c>
      <c r="AY11" s="6">
        <v>9</v>
      </c>
      <c r="AZ11" s="6" t="s">
        <v>95</v>
      </c>
      <c r="BA11" s="6"/>
      <c r="BB11" s="6"/>
      <c r="BC11" s="54">
        <f>COUNTIF(D11:BB11,"&gt;0")</f>
        <v>14</v>
      </c>
      <c r="BD11" s="42">
        <f>SUM(D11:BB11)</f>
        <v>92</v>
      </c>
      <c r="BE11" s="88">
        <f>BD11/BC11</f>
        <v>6.571428571428571</v>
      </c>
      <c r="BF11" s="136">
        <v>8</v>
      </c>
      <c r="BG11" s="118">
        <f>(BC11)/$BG$6*100</f>
        <v>56.00000000000001</v>
      </c>
    </row>
    <row r="12" spans="1:59" ht="13.5" thickBot="1">
      <c r="A12" s="18" t="s">
        <v>8</v>
      </c>
      <c r="B12" s="70" t="s">
        <v>49</v>
      </c>
      <c r="C12" s="103"/>
      <c r="D12" s="14">
        <v>5</v>
      </c>
      <c r="E12" s="6">
        <v>5</v>
      </c>
      <c r="F12" s="79">
        <v>5</v>
      </c>
      <c r="G12" s="79">
        <v>7</v>
      </c>
      <c r="H12" s="79">
        <v>7</v>
      </c>
      <c r="I12" s="6">
        <v>3</v>
      </c>
      <c r="J12" s="6"/>
      <c r="K12" s="6" t="s">
        <v>95</v>
      </c>
      <c r="L12" s="6">
        <v>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8"/>
      <c r="AH12" s="6"/>
      <c r="AI12" s="6">
        <v>3</v>
      </c>
      <c r="AJ12" s="6">
        <v>5</v>
      </c>
      <c r="AK12" s="6">
        <v>5</v>
      </c>
      <c r="AL12" s="6">
        <v>1</v>
      </c>
      <c r="AM12" s="6">
        <v>3</v>
      </c>
      <c r="AN12" s="6">
        <v>5</v>
      </c>
      <c r="AO12" s="6">
        <v>5</v>
      </c>
      <c r="AP12" s="6" t="s">
        <v>95</v>
      </c>
      <c r="AQ12" s="6">
        <v>1</v>
      </c>
      <c r="AR12" s="6">
        <v>1</v>
      </c>
      <c r="AS12" s="6">
        <v>3</v>
      </c>
      <c r="AT12" s="6">
        <v>3</v>
      </c>
      <c r="AU12" s="6">
        <v>3</v>
      </c>
      <c r="AV12" s="6">
        <v>1</v>
      </c>
      <c r="AW12" s="6">
        <v>5</v>
      </c>
      <c r="AX12" s="6">
        <v>3</v>
      </c>
      <c r="AY12" s="6">
        <v>3</v>
      </c>
      <c r="AZ12" s="6">
        <v>5</v>
      </c>
      <c r="BA12" s="6"/>
      <c r="BB12" s="6"/>
      <c r="BC12" s="54">
        <f>COUNTIF(D12:BB12,"&gt;0")</f>
        <v>24</v>
      </c>
      <c r="BD12" s="42">
        <f>SUM(D12:BB12)</f>
        <v>90</v>
      </c>
      <c r="BE12" s="55">
        <f>BD12/BC12</f>
        <v>3.75</v>
      </c>
      <c r="BF12" s="65">
        <v>5</v>
      </c>
      <c r="BG12" s="118">
        <f>(BC12)/$BG$6*100</f>
        <v>96</v>
      </c>
    </row>
    <row r="13" spans="1:59" ht="13.5" thickBot="1">
      <c r="A13" s="18" t="s">
        <v>9</v>
      </c>
      <c r="B13" s="70" t="s">
        <v>96</v>
      </c>
      <c r="C13" s="104"/>
      <c r="D13" s="14" t="s">
        <v>95</v>
      </c>
      <c r="E13" s="6">
        <v>3</v>
      </c>
      <c r="F13" s="6">
        <v>3</v>
      </c>
      <c r="G13" s="6">
        <v>1</v>
      </c>
      <c r="H13" s="6">
        <v>1</v>
      </c>
      <c r="I13" s="6">
        <v>5</v>
      </c>
      <c r="J13" s="6"/>
      <c r="K13" s="6">
        <v>3</v>
      </c>
      <c r="L13" s="6">
        <v>7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8"/>
      <c r="AH13" s="6"/>
      <c r="AI13" s="6">
        <v>1</v>
      </c>
      <c r="AJ13" s="6">
        <v>9</v>
      </c>
      <c r="AK13" s="6" t="s">
        <v>95</v>
      </c>
      <c r="AL13" s="6">
        <v>3</v>
      </c>
      <c r="AM13" s="6">
        <v>3</v>
      </c>
      <c r="AN13" s="6">
        <v>9</v>
      </c>
      <c r="AO13" s="6">
        <v>3</v>
      </c>
      <c r="AP13" s="6">
        <v>5</v>
      </c>
      <c r="AQ13" s="6" t="s">
        <v>95</v>
      </c>
      <c r="AR13" s="6">
        <v>5</v>
      </c>
      <c r="AS13" s="6" t="s">
        <v>95</v>
      </c>
      <c r="AT13" s="6">
        <v>5</v>
      </c>
      <c r="AU13" s="6">
        <v>1</v>
      </c>
      <c r="AV13" s="6" t="s">
        <v>95</v>
      </c>
      <c r="AW13" s="6">
        <v>7</v>
      </c>
      <c r="AX13" s="6">
        <v>3</v>
      </c>
      <c r="AY13" s="6">
        <v>3</v>
      </c>
      <c r="AZ13" s="6" t="s">
        <v>95</v>
      </c>
      <c r="BA13" s="6"/>
      <c r="BB13" s="6"/>
      <c r="BC13" s="54">
        <f>COUNTIF(D13:BB13,"&gt;0")</f>
        <v>20</v>
      </c>
      <c r="BD13" s="42">
        <f>SUM(D13:BB13)</f>
        <v>80</v>
      </c>
      <c r="BE13" s="55">
        <f>BD13/BC13</f>
        <v>4</v>
      </c>
      <c r="BF13" s="65">
        <v>3</v>
      </c>
      <c r="BG13" s="118">
        <f>(BC13)/$BG$6*100</f>
        <v>80</v>
      </c>
    </row>
    <row r="14" spans="1:59" ht="13.5" thickBot="1">
      <c r="A14" s="18" t="s">
        <v>10</v>
      </c>
      <c r="B14" s="89" t="s">
        <v>81</v>
      </c>
      <c r="C14" s="104"/>
      <c r="D14" s="14">
        <v>1</v>
      </c>
      <c r="E14" s="6">
        <v>5</v>
      </c>
      <c r="F14" s="6">
        <v>3</v>
      </c>
      <c r="G14" s="6" t="s">
        <v>95</v>
      </c>
      <c r="H14" s="6" t="s">
        <v>95</v>
      </c>
      <c r="I14" s="6">
        <v>5</v>
      </c>
      <c r="J14" s="6"/>
      <c r="K14" s="6" t="s">
        <v>95</v>
      </c>
      <c r="L14" s="6">
        <v>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>
        <v>5</v>
      </c>
      <c r="AJ14" s="6">
        <v>5</v>
      </c>
      <c r="AK14" s="6">
        <v>3</v>
      </c>
      <c r="AL14" s="6">
        <v>5</v>
      </c>
      <c r="AM14" s="6">
        <v>5</v>
      </c>
      <c r="AN14" s="6">
        <v>7</v>
      </c>
      <c r="AO14" s="6" t="s">
        <v>95</v>
      </c>
      <c r="AP14" s="6" t="s">
        <v>95</v>
      </c>
      <c r="AQ14" s="6">
        <v>7</v>
      </c>
      <c r="AR14" s="6">
        <v>3</v>
      </c>
      <c r="AS14" s="6">
        <v>3</v>
      </c>
      <c r="AT14" s="6">
        <v>7</v>
      </c>
      <c r="AU14" s="6" t="s">
        <v>95</v>
      </c>
      <c r="AV14" s="6" t="s">
        <v>95</v>
      </c>
      <c r="AW14" s="6" t="s">
        <v>95</v>
      </c>
      <c r="AX14" s="6">
        <v>7</v>
      </c>
      <c r="AY14" s="6">
        <v>3</v>
      </c>
      <c r="AZ14" s="6" t="s">
        <v>95</v>
      </c>
      <c r="BA14" s="6"/>
      <c r="BB14" s="6"/>
      <c r="BC14" s="54">
        <f>COUNTIF(D14:BB14,"&gt;0")</f>
        <v>17</v>
      </c>
      <c r="BD14" s="42">
        <f>SUM(D14:BB14)</f>
        <v>77</v>
      </c>
      <c r="BE14" s="55">
        <f>BD14/BC14</f>
        <v>4.529411764705882</v>
      </c>
      <c r="BF14" s="65">
        <v>4</v>
      </c>
      <c r="BG14" s="118">
        <f>(BC14)/$BG$6*100</f>
        <v>68</v>
      </c>
    </row>
    <row r="15" spans="1:59" ht="13.5" thickBot="1">
      <c r="A15" s="18" t="s">
        <v>11</v>
      </c>
      <c r="B15" s="70" t="s">
        <v>100</v>
      </c>
      <c r="C15" s="70">
        <v>100</v>
      </c>
      <c r="D15" s="14" t="s">
        <v>95</v>
      </c>
      <c r="E15" s="6" t="s">
        <v>95</v>
      </c>
      <c r="F15" s="6" t="s">
        <v>95</v>
      </c>
      <c r="G15" s="6">
        <v>3</v>
      </c>
      <c r="H15" s="6" t="s">
        <v>95</v>
      </c>
      <c r="I15" s="6" t="s">
        <v>95</v>
      </c>
      <c r="J15" s="6"/>
      <c r="K15" s="6" t="s">
        <v>95</v>
      </c>
      <c r="L15" s="6" t="s">
        <v>95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8"/>
      <c r="AH15" s="6"/>
      <c r="AI15" s="6" t="s">
        <v>95</v>
      </c>
      <c r="AJ15" s="6">
        <v>8</v>
      </c>
      <c r="AK15" s="6">
        <v>5</v>
      </c>
      <c r="AL15" s="6">
        <v>7</v>
      </c>
      <c r="AM15" s="6">
        <v>5</v>
      </c>
      <c r="AN15" s="6" t="s">
        <v>95</v>
      </c>
      <c r="AO15" s="6" t="s">
        <v>95</v>
      </c>
      <c r="AP15" s="6" t="s">
        <v>95</v>
      </c>
      <c r="AQ15" s="6">
        <v>7</v>
      </c>
      <c r="AR15" s="6" t="s">
        <v>95</v>
      </c>
      <c r="AS15" s="6">
        <v>7</v>
      </c>
      <c r="AT15" s="6">
        <v>1</v>
      </c>
      <c r="AU15" s="6">
        <v>3</v>
      </c>
      <c r="AV15" s="6">
        <v>6</v>
      </c>
      <c r="AW15" s="6">
        <v>5</v>
      </c>
      <c r="AX15" s="6">
        <v>7</v>
      </c>
      <c r="AY15" s="6">
        <v>5</v>
      </c>
      <c r="AZ15" s="6">
        <v>5</v>
      </c>
      <c r="BA15" s="6"/>
      <c r="BB15" s="6"/>
      <c r="BC15" s="54">
        <f>COUNTIF(D15:BB15,"&gt;0")</f>
        <v>14</v>
      </c>
      <c r="BD15" s="42">
        <f>SUM(D15:BB15)</f>
        <v>74</v>
      </c>
      <c r="BE15" s="32">
        <f>BD15/BC15</f>
        <v>5.285714285714286</v>
      </c>
      <c r="BF15" s="65">
        <v>6</v>
      </c>
      <c r="BG15" s="118">
        <f>(BC15)/$BG$6*100</f>
        <v>56.00000000000001</v>
      </c>
    </row>
    <row r="16" spans="1:59" ht="13.5" thickBot="1">
      <c r="A16" t="s">
        <v>12</v>
      </c>
      <c r="B16" s="70" t="s">
        <v>48</v>
      </c>
      <c r="C16" s="104"/>
      <c r="D16" s="14">
        <v>3</v>
      </c>
      <c r="E16" s="6">
        <v>5</v>
      </c>
      <c r="F16" s="6" t="s">
        <v>95</v>
      </c>
      <c r="G16" s="6" t="s">
        <v>95</v>
      </c>
      <c r="H16" s="6" t="s">
        <v>95</v>
      </c>
      <c r="I16" s="6" t="s">
        <v>95</v>
      </c>
      <c r="J16" s="6"/>
      <c r="K16" s="6" t="s">
        <v>95</v>
      </c>
      <c r="L16" s="6" t="s">
        <v>95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8"/>
      <c r="AH16" s="6"/>
      <c r="AI16" s="6" t="s">
        <v>95</v>
      </c>
      <c r="AJ16" s="6" t="s">
        <v>95</v>
      </c>
      <c r="AK16" s="6">
        <v>5</v>
      </c>
      <c r="AL16" s="6">
        <v>7</v>
      </c>
      <c r="AM16" s="6">
        <v>5</v>
      </c>
      <c r="AN16" s="6" t="s">
        <v>95</v>
      </c>
      <c r="AO16" s="6" t="s">
        <v>95</v>
      </c>
      <c r="AP16" s="6">
        <v>7</v>
      </c>
      <c r="AQ16" s="6">
        <v>5</v>
      </c>
      <c r="AR16" s="6" t="s">
        <v>95</v>
      </c>
      <c r="AS16" s="6" t="s">
        <v>95</v>
      </c>
      <c r="AT16" s="6">
        <v>9</v>
      </c>
      <c r="AU16" s="6">
        <v>7</v>
      </c>
      <c r="AV16" s="6" t="s">
        <v>95</v>
      </c>
      <c r="AW16" s="6">
        <v>3</v>
      </c>
      <c r="AX16" s="53">
        <v>1</v>
      </c>
      <c r="AY16" s="53" t="s">
        <v>95</v>
      </c>
      <c r="AZ16" s="53">
        <v>1</v>
      </c>
      <c r="BA16" s="53"/>
      <c r="BB16" s="53"/>
      <c r="BC16" s="54">
        <v>112</v>
      </c>
      <c r="BD16" s="42">
        <f>SUM(D16:BB16)</f>
        <v>58</v>
      </c>
      <c r="BE16" s="32">
        <f>BD16/BC16</f>
        <v>0.5178571428571429</v>
      </c>
      <c r="BF16" s="65">
        <v>6</v>
      </c>
      <c r="BG16" s="67">
        <f>(BC16-100)/$BG$6*100</f>
        <v>48</v>
      </c>
    </row>
    <row r="17" spans="1:59" ht="14.25" thickBot="1" thickTop="1">
      <c r="A17" t="s">
        <v>13</v>
      </c>
      <c r="B17" s="96" t="s">
        <v>130</v>
      </c>
      <c r="C17" s="128"/>
      <c r="D17" s="52" t="s">
        <v>95</v>
      </c>
      <c r="E17" s="53" t="s">
        <v>95</v>
      </c>
      <c r="F17" s="53" t="s">
        <v>95</v>
      </c>
      <c r="G17" s="53" t="s">
        <v>95</v>
      </c>
      <c r="H17" s="53" t="s">
        <v>95</v>
      </c>
      <c r="I17" s="53" t="s">
        <v>95</v>
      </c>
      <c r="J17" s="53"/>
      <c r="K17" s="53" t="s">
        <v>95</v>
      </c>
      <c r="L17" s="53" t="s">
        <v>95</v>
      </c>
      <c r="M17" s="53"/>
      <c r="N17" s="53"/>
      <c r="O17" s="53"/>
      <c r="P17" s="53"/>
      <c r="Q17" s="53"/>
      <c r="R17" s="53"/>
      <c r="S17" s="53"/>
      <c r="T17" s="53"/>
      <c r="U17" s="6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130"/>
      <c r="AH17" s="53"/>
      <c r="AI17" s="53" t="s">
        <v>95</v>
      </c>
      <c r="AJ17" s="53" t="s">
        <v>95</v>
      </c>
      <c r="AK17" s="53">
        <v>5</v>
      </c>
      <c r="AL17" s="53" t="s">
        <v>95</v>
      </c>
      <c r="AM17" s="53">
        <v>3</v>
      </c>
      <c r="AN17" s="53">
        <v>3</v>
      </c>
      <c r="AO17" s="53">
        <v>3</v>
      </c>
      <c r="AP17" s="53" t="s">
        <v>95</v>
      </c>
      <c r="AQ17" s="53">
        <v>1</v>
      </c>
      <c r="AR17" s="53">
        <v>7</v>
      </c>
      <c r="AS17" s="53">
        <v>5</v>
      </c>
      <c r="AT17" s="53">
        <v>7</v>
      </c>
      <c r="AU17" s="53" t="s">
        <v>95</v>
      </c>
      <c r="AV17" s="53">
        <v>5</v>
      </c>
      <c r="AW17" s="53">
        <v>5</v>
      </c>
      <c r="AX17" s="6">
        <v>1</v>
      </c>
      <c r="AY17" s="6">
        <v>7</v>
      </c>
      <c r="AZ17" s="6">
        <v>5</v>
      </c>
      <c r="BA17" s="6"/>
      <c r="BB17" s="6"/>
      <c r="BC17" s="54">
        <f>COUNTIF(D17:BB17,"&gt;0")</f>
        <v>13</v>
      </c>
      <c r="BD17" s="42">
        <f>SUM(D17:BB17)</f>
        <v>57</v>
      </c>
      <c r="BE17" s="55">
        <f>BD17/BC17</f>
        <v>4.384615384615385</v>
      </c>
      <c r="BF17" s="65">
        <v>2</v>
      </c>
      <c r="BG17" s="118">
        <f>(BC17)/$BG$6*100</f>
        <v>52</v>
      </c>
    </row>
    <row r="18" spans="1:59" ht="14.25" thickBot="1" thickTop="1">
      <c r="A18" t="s">
        <v>14</v>
      </c>
      <c r="B18" s="70" t="s">
        <v>129</v>
      </c>
      <c r="C18" s="146"/>
      <c r="D18" s="43" t="s">
        <v>95</v>
      </c>
      <c r="E18" s="15" t="s">
        <v>95</v>
      </c>
      <c r="F18" s="15" t="s">
        <v>95</v>
      </c>
      <c r="G18" s="15" t="s">
        <v>95</v>
      </c>
      <c r="H18" s="15" t="s">
        <v>95</v>
      </c>
      <c r="I18" s="15" t="s">
        <v>95</v>
      </c>
      <c r="J18" s="15"/>
      <c r="K18" s="15" t="s">
        <v>95</v>
      </c>
      <c r="L18" s="15" t="s">
        <v>95</v>
      </c>
      <c r="M18" s="15"/>
      <c r="N18" s="15"/>
      <c r="O18" s="15"/>
      <c r="P18" s="15"/>
      <c r="Q18" s="15"/>
      <c r="R18" s="15"/>
      <c r="S18" s="15"/>
      <c r="T18" s="15"/>
      <c r="U18" s="6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45"/>
      <c r="AH18" s="15"/>
      <c r="AI18" s="15" t="s">
        <v>95</v>
      </c>
      <c r="AJ18" s="15" t="s">
        <v>95</v>
      </c>
      <c r="AK18" s="15">
        <v>3</v>
      </c>
      <c r="AL18" s="6">
        <v>3</v>
      </c>
      <c r="AM18" s="6">
        <v>1</v>
      </c>
      <c r="AN18" s="6">
        <v>5</v>
      </c>
      <c r="AO18" s="6" t="s">
        <v>95</v>
      </c>
      <c r="AP18" s="6" t="s">
        <v>95</v>
      </c>
      <c r="AQ18" s="6" t="s">
        <v>95</v>
      </c>
      <c r="AR18" s="6" t="s">
        <v>95</v>
      </c>
      <c r="AS18" s="6" t="s">
        <v>95</v>
      </c>
      <c r="AT18" s="6" t="s">
        <v>95</v>
      </c>
      <c r="AU18" s="6">
        <v>1</v>
      </c>
      <c r="AV18" s="6">
        <v>1</v>
      </c>
      <c r="AW18" s="6">
        <v>3</v>
      </c>
      <c r="AX18" s="6">
        <v>5</v>
      </c>
      <c r="AY18" s="6">
        <v>3</v>
      </c>
      <c r="AZ18" s="6">
        <v>5</v>
      </c>
      <c r="BA18" s="6"/>
      <c r="BB18" s="6"/>
      <c r="BC18" s="54">
        <v>110</v>
      </c>
      <c r="BD18" s="42">
        <f>SUM(D18:BB18)</f>
        <v>30</v>
      </c>
      <c r="BE18" s="32">
        <f>BD18/BC18</f>
        <v>0.2727272727272727</v>
      </c>
      <c r="BF18" s="65">
        <v>1</v>
      </c>
      <c r="BG18" s="67">
        <f>(BC18-100)/$BG$6*100</f>
        <v>40</v>
      </c>
    </row>
    <row r="19" spans="1:59" ht="13.5" thickBot="1">
      <c r="A19" t="s">
        <v>15</v>
      </c>
      <c r="B19" s="70" t="s">
        <v>141</v>
      </c>
      <c r="C19" s="104"/>
      <c r="D19" s="14" t="s">
        <v>95</v>
      </c>
      <c r="E19" s="6" t="s">
        <v>95</v>
      </c>
      <c r="F19" s="6" t="s">
        <v>95</v>
      </c>
      <c r="G19" s="6" t="s">
        <v>95</v>
      </c>
      <c r="H19" s="6" t="s">
        <v>95</v>
      </c>
      <c r="I19" s="6" t="s">
        <v>95</v>
      </c>
      <c r="J19" s="6"/>
      <c r="K19" s="6" t="s">
        <v>95</v>
      </c>
      <c r="L19" s="6" t="s">
        <v>95</v>
      </c>
      <c r="M19" s="6"/>
      <c r="N19" s="6"/>
      <c r="O19" s="6"/>
      <c r="P19" s="6"/>
      <c r="Q19" s="6"/>
      <c r="R19" s="6"/>
      <c r="S19" s="6"/>
      <c r="T19" s="1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97"/>
      <c r="AH19" s="6"/>
      <c r="AI19" s="6" t="s">
        <v>95</v>
      </c>
      <c r="AJ19" s="6" t="s">
        <v>95</v>
      </c>
      <c r="AK19" s="6" t="s">
        <v>95</v>
      </c>
      <c r="AL19" s="6" t="s">
        <v>95</v>
      </c>
      <c r="AM19" s="6" t="s">
        <v>95</v>
      </c>
      <c r="AN19" s="6">
        <v>1</v>
      </c>
      <c r="AO19" s="6">
        <v>3</v>
      </c>
      <c r="AP19" s="6" t="s">
        <v>95</v>
      </c>
      <c r="AQ19" s="6">
        <v>3</v>
      </c>
      <c r="AR19" s="6">
        <v>5</v>
      </c>
      <c r="AS19" s="6">
        <v>3</v>
      </c>
      <c r="AT19" s="6">
        <v>3</v>
      </c>
      <c r="AU19" s="6" t="s">
        <v>95</v>
      </c>
      <c r="AV19" s="6" t="s">
        <v>95</v>
      </c>
      <c r="AW19" s="6" t="s">
        <v>95</v>
      </c>
      <c r="AX19" s="6">
        <v>5</v>
      </c>
      <c r="AY19" s="6">
        <v>1</v>
      </c>
      <c r="AZ19" s="6" t="s">
        <v>95</v>
      </c>
      <c r="BA19" s="6"/>
      <c r="BB19" s="6"/>
      <c r="BC19" s="54">
        <v>108</v>
      </c>
      <c r="BD19" s="42">
        <f>SUM(D19:BB19)</f>
        <v>24</v>
      </c>
      <c r="BE19" s="55">
        <f>BD19/BC19</f>
        <v>0.2222222222222222</v>
      </c>
      <c r="BF19" s="65">
        <v>0</v>
      </c>
      <c r="BG19" s="67">
        <f>(BC19-100)/$BG$6*100</f>
        <v>32</v>
      </c>
    </row>
    <row r="20" spans="1:59" ht="13.5" thickBot="1">
      <c r="A20" t="s">
        <v>16</v>
      </c>
      <c r="B20" s="70" t="s">
        <v>97</v>
      </c>
      <c r="C20" s="104"/>
      <c r="D20" s="14" t="s">
        <v>95</v>
      </c>
      <c r="E20" s="6" t="s">
        <v>95</v>
      </c>
      <c r="F20" s="6">
        <v>3</v>
      </c>
      <c r="G20" s="6" t="s">
        <v>95</v>
      </c>
      <c r="H20" s="6">
        <v>3</v>
      </c>
      <c r="I20" s="6" t="s">
        <v>95</v>
      </c>
      <c r="J20" s="6"/>
      <c r="K20" s="6" t="s">
        <v>95</v>
      </c>
      <c r="L20" s="6" t="s">
        <v>95</v>
      </c>
      <c r="M20" s="6"/>
      <c r="N20" s="6"/>
      <c r="O20" s="6"/>
      <c r="P20" s="6"/>
      <c r="Q20" s="6"/>
      <c r="R20" s="6"/>
      <c r="S20" s="6"/>
      <c r="T20" s="1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>
        <v>5</v>
      </c>
      <c r="AJ20" s="6" t="s">
        <v>95</v>
      </c>
      <c r="AK20" s="6" t="s">
        <v>95</v>
      </c>
      <c r="AL20" s="6" t="s">
        <v>95</v>
      </c>
      <c r="AM20" s="6" t="s">
        <v>95</v>
      </c>
      <c r="AN20" s="6" t="s">
        <v>95</v>
      </c>
      <c r="AO20" s="6">
        <v>5</v>
      </c>
      <c r="AP20" s="6" t="s">
        <v>95</v>
      </c>
      <c r="AQ20" s="6" t="s">
        <v>95</v>
      </c>
      <c r="AR20" s="6" t="s">
        <v>95</v>
      </c>
      <c r="AS20" s="6" t="s">
        <v>95</v>
      </c>
      <c r="AT20" s="6" t="s">
        <v>95</v>
      </c>
      <c r="AU20" s="6">
        <v>5</v>
      </c>
      <c r="AV20" s="6" t="s">
        <v>95</v>
      </c>
      <c r="AW20" s="6" t="s">
        <v>95</v>
      </c>
      <c r="AX20" s="6" t="s">
        <v>95</v>
      </c>
      <c r="AY20" s="6" t="s">
        <v>95</v>
      </c>
      <c r="AZ20" s="6">
        <v>3</v>
      </c>
      <c r="BA20" s="6"/>
      <c r="BB20" s="6"/>
      <c r="BC20" s="54">
        <v>106</v>
      </c>
      <c r="BD20" s="42">
        <f>SUM(D20:BB20)</f>
        <v>24</v>
      </c>
      <c r="BE20" s="55">
        <f>BD20/BC20</f>
        <v>0.22641509433962265</v>
      </c>
      <c r="BF20" s="65">
        <v>0</v>
      </c>
      <c r="BG20" s="67">
        <f>(BC20-100)/$BG$6*100</f>
        <v>24</v>
      </c>
    </row>
    <row r="21" spans="1:59" ht="13.5" thickBot="1">
      <c r="A21" t="s">
        <v>17</v>
      </c>
      <c r="B21" s="70" t="s">
        <v>82</v>
      </c>
      <c r="C21" s="135">
        <v>150</v>
      </c>
      <c r="D21" s="92">
        <v>7</v>
      </c>
      <c r="E21" s="79">
        <v>9</v>
      </c>
      <c r="F21" s="6" t="s">
        <v>95</v>
      </c>
      <c r="G21" s="6" t="s">
        <v>95</v>
      </c>
      <c r="H21" s="6">
        <v>5</v>
      </c>
      <c r="I21" s="6" t="s">
        <v>95</v>
      </c>
      <c r="J21" s="6"/>
      <c r="K21" s="6" t="s">
        <v>95</v>
      </c>
      <c r="L21" s="6" t="s">
        <v>95</v>
      </c>
      <c r="M21" s="6"/>
      <c r="N21" s="6"/>
      <c r="O21" s="6"/>
      <c r="P21" s="6"/>
      <c r="Q21" s="6"/>
      <c r="R21" s="6"/>
      <c r="S21" s="6"/>
      <c r="T21" s="15"/>
      <c r="U21" s="6"/>
      <c r="V21" s="8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8"/>
      <c r="AH21" s="6"/>
      <c r="AI21" s="6" t="s">
        <v>95</v>
      </c>
      <c r="AJ21" s="6" t="s">
        <v>95</v>
      </c>
      <c r="AK21" s="6" t="s">
        <v>95</v>
      </c>
      <c r="AL21" s="6" t="s">
        <v>95</v>
      </c>
      <c r="AM21" s="6" t="s">
        <v>95</v>
      </c>
      <c r="AN21" s="6" t="s">
        <v>95</v>
      </c>
      <c r="AO21" s="6" t="s">
        <v>95</v>
      </c>
      <c r="AP21" s="6" t="s">
        <v>95</v>
      </c>
      <c r="AQ21" s="6" t="s">
        <v>95</v>
      </c>
      <c r="AR21" s="6" t="s">
        <v>95</v>
      </c>
      <c r="AS21" s="6" t="s">
        <v>95</v>
      </c>
      <c r="AT21" s="6" t="s">
        <v>95</v>
      </c>
      <c r="AU21" s="6" t="s">
        <v>95</v>
      </c>
      <c r="AV21" s="6" t="s">
        <v>95</v>
      </c>
      <c r="AW21" s="6" t="s">
        <v>95</v>
      </c>
      <c r="AX21" s="6" t="s">
        <v>95</v>
      </c>
      <c r="AY21" s="6" t="s">
        <v>95</v>
      </c>
      <c r="AZ21" s="6" t="s">
        <v>95</v>
      </c>
      <c r="BA21" s="6"/>
      <c r="BB21" s="6"/>
      <c r="BC21" s="54">
        <v>103</v>
      </c>
      <c r="BD21" s="42">
        <f>SUM(D21:BB21)</f>
        <v>21</v>
      </c>
      <c r="BE21" s="88">
        <f>BD21/BC21</f>
        <v>0.20388349514563106</v>
      </c>
      <c r="BF21" s="65">
        <v>2</v>
      </c>
      <c r="BG21" s="67">
        <f>(BC21-100)/$BG$6*100</f>
        <v>12</v>
      </c>
    </row>
    <row r="22" spans="1:59" ht="13.5" thickBot="1">
      <c r="A22" s="18" t="s">
        <v>18</v>
      </c>
      <c r="B22" s="70" t="s">
        <v>117</v>
      </c>
      <c r="C22" s="70">
        <v>200</v>
      </c>
      <c r="D22" s="14" t="s">
        <v>95</v>
      </c>
      <c r="E22" s="6" t="s">
        <v>95</v>
      </c>
      <c r="F22" s="6" t="s">
        <v>95</v>
      </c>
      <c r="G22" s="6" t="s">
        <v>95</v>
      </c>
      <c r="H22" s="79">
        <v>7</v>
      </c>
      <c r="I22" s="6">
        <v>3</v>
      </c>
      <c r="J22" s="6"/>
      <c r="K22" s="6">
        <v>3</v>
      </c>
      <c r="L22" s="6" t="s">
        <v>95</v>
      </c>
      <c r="M22" s="6"/>
      <c r="N22" s="6"/>
      <c r="O22" s="6"/>
      <c r="P22" s="6"/>
      <c r="Q22" s="6"/>
      <c r="R22" s="6"/>
      <c r="S22" s="6"/>
      <c r="T22" s="1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 t="s">
        <v>95</v>
      </c>
      <c r="AJ22" s="6">
        <v>1</v>
      </c>
      <c r="AK22" s="6" t="s">
        <v>95</v>
      </c>
      <c r="AL22" s="6" t="s">
        <v>95</v>
      </c>
      <c r="AM22" s="6" t="s">
        <v>95</v>
      </c>
      <c r="AN22" s="6" t="s">
        <v>95</v>
      </c>
      <c r="AO22" s="6">
        <v>3</v>
      </c>
      <c r="AP22" s="6" t="s">
        <v>95</v>
      </c>
      <c r="AQ22" s="6" t="s">
        <v>95</v>
      </c>
      <c r="AR22" s="6" t="s">
        <v>95</v>
      </c>
      <c r="AS22" s="6" t="s">
        <v>95</v>
      </c>
      <c r="AT22" s="6" t="s">
        <v>95</v>
      </c>
      <c r="AU22" s="6" t="s">
        <v>95</v>
      </c>
      <c r="AV22" s="6" t="s">
        <v>95</v>
      </c>
      <c r="AW22" s="6" t="s">
        <v>95</v>
      </c>
      <c r="AX22" s="6" t="s">
        <v>95</v>
      </c>
      <c r="AY22" s="6" t="s">
        <v>95</v>
      </c>
      <c r="AZ22" s="6" t="s">
        <v>95</v>
      </c>
      <c r="BA22" s="6"/>
      <c r="BB22" s="6"/>
      <c r="BC22" s="54">
        <v>105</v>
      </c>
      <c r="BD22" s="42">
        <f>SUM(D22:BB22)</f>
        <v>17</v>
      </c>
      <c r="BE22" s="32">
        <f>BD22/BC22</f>
        <v>0.1619047619047619</v>
      </c>
      <c r="BF22" s="65">
        <v>1</v>
      </c>
      <c r="BG22" s="67">
        <f>(BC22-100)/$BG$6*100</f>
        <v>20</v>
      </c>
    </row>
    <row r="23" spans="1:59" ht="13.5" thickBot="1">
      <c r="A23" t="s">
        <v>19</v>
      </c>
      <c r="B23" s="70" t="s">
        <v>102</v>
      </c>
      <c r="C23" s="104"/>
      <c r="D23" s="14" t="s">
        <v>95</v>
      </c>
      <c r="E23" s="6" t="s">
        <v>95</v>
      </c>
      <c r="F23" s="6" t="s">
        <v>95</v>
      </c>
      <c r="G23" s="6" t="s">
        <v>95</v>
      </c>
      <c r="H23" s="79">
        <v>7</v>
      </c>
      <c r="I23" s="6" t="s">
        <v>95</v>
      </c>
      <c r="J23" s="6"/>
      <c r="K23" s="6">
        <v>3</v>
      </c>
      <c r="L23" s="6" t="s">
        <v>95</v>
      </c>
      <c r="M23" s="6"/>
      <c r="N23" s="6"/>
      <c r="O23" s="6"/>
      <c r="P23" s="6"/>
      <c r="Q23" s="6"/>
      <c r="R23" s="6"/>
      <c r="S23" s="6"/>
      <c r="T23" s="15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8"/>
      <c r="AH23" s="6"/>
      <c r="AI23" s="6" t="s">
        <v>95</v>
      </c>
      <c r="AJ23" s="6" t="s">
        <v>95</v>
      </c>
      <c r="AK23" s="6" t="s">
        <v>95</v>
      </c>
      <c r="AL23" s="6" t="s">
        <v>95</v>
      </c>
      <c r="AM23" s="6" t="s">
        <v>95</v>
      </c>
      <c r="AN23" s="6" t="s">
        <v>95</v>
      </c>
      <c r="AO23" s="6">
        <v>5</v>
      </c>
      <c r="AP23" s="6" t="s">
        <v>95</v>
      </c>
      <c r="AQ23" s="6" t="s">
        <v>95</v>
      </c>
      <c r="AR23" s="6" t="s">
        <v>95</v>
      </c>
      <c r="AS23" s="6" t="s">
        <v>95</v>
      </c>
      <c r="AT23" s="6" t="s">
        <v>95</v>
      </c>
      <c r="AU23" s="6" t="s">
        <v>95</v>
      </c>
      <c r="AV23" s="6" t="s">
        <v>95</v>
      </c>
      <c r="AW23" s="6" t="s">
        <v>95</v>
      </c>
      <c r="AX23" s="6" t="s">
        <v>95</v>
      </c>
      <c r="AY23" s="6" t="s">
        <v>95</v>
      </c>
      <c r="AZ23" s="6" t="s">
        <v>95</v>
      </c>
      <c r="BA23" s="6"/>
      <c r="BB23" s="6"/>
      <c r="BC23" s="54">
        <v>103</v>
      </c>
      <c r="BD23" s="42">
        <f>SUM(D23:BB23)</f>
        <v>15</v>
      </c>
      <c r="BE23" s="55">
        <f>BD23/BC23</f>
        <v>0.14563106796116504</v>
      </c>
      <c r="BF23" s="65">
        <v>1</v>
      </c>
      <c r="BG23" s="67">
        <f>(BC23-100)/$BG$6*100</f>
        <v>12</v>
      </c>
    </row>
    <row r="24" spans="1:59" ht="13.5" thickBot="1">
      <c r="A24" t="s">
        <v>20</v>
      </c>
      <c r="B24" s="70" t="s">
        <v>145</v>
      </c>
      <c r="C24" s="70">
        <v>150</v>
      </c>
      <c r="D24" s="14" t="s">
        <v>95</v>
      </c>
      <c r="E24" s="6" t="s">
        <v>95</v>
      </c>
      <c r="F24" s="6" t="s">
        <v>95</v>
      </c>
      <c r="G24" s="6" t="s">
        <v>95</v>
      </c>
      <c r="H24" s="6" t="s">
        <v>95</v>
      </c>
      <c r="I24" s="6" t="s">
        <v>95</v>
      </c>
      <c r="J24" s="6" t="s">
        <v>95</v>
      </c>
      <c r="K24" s="6" t="s">
        <v>95</v>
      </c>
      <c r="L24" s="6" t="s">
        <v>95</v>
      </c>
      <c r="M24" s="6" t="s">
        <v>95</v>
      </c>
      <c r="N24" s="6" t="s">
        <v>95</v>
      </c>
      <c r="O24" s="6" t="s">
        <v>95</v>
      </c>
      <c r="P24" s="6" t="s">
        <v>95</v>
      </c>
      <c r="Q24" s="6" t="s">
        <v>95</v>
      </c>
      <c r="R24" s="6" t="s">
        <v>95</v>
      </c>
      <c r="S24" s="6" t="s">
        <v>95</v>
      </c>
      <c r="T24" s="15" t="s">
        <v>95</v>
      </c>
      <c r="U24" s="6" t="s">
        <v>95</v>
      </c>
      <c r="V24" s="6" t="s">
        <v>95</v>
      </c>
      <c r="W24" s="6" t="s">
        <v>95</v>
      </c>
      <c r="X24" s="6" t="s">
        <v>95</v>
      </c>
      <c r="Y24" s="6" t="s">
        <v>95</v>
      </c>
      <c r="Z24" s="6" t="s">
        <v>95</v>
      </c>
      <c r="AA24" s="6" t="s">
        <v>95</v>
      </c>
      <c r="AB24" s="6" t="s">
        <v>95</v>
      </c>
      <c r="AC24" s="6" t="s">
        <v>95</v>
      </c>
      <c r="AD24" s="6" t="s">
        <v>95</v>
      </c>
      <c r="AE24" s="6" t="s">
        <v>95</v>
      </c>
      <c r="AF24" s="6" t="s">
        <v>95</v>
      </c>
      <c r="AG24" s="6" t="s">
        <v>95</v>
      </c>
      <c r="AH24" s="6" t="s">
        <v>95</v>
      </c>
      <c r="AI24" s="6" t="s">
        <v>95</v>
      </c>
      <c r="AJ24" s="6" t="s">
        <v>95</v>
      </c>
      <c r="AK24" s="6" t="s">
        <v>95</v>
      </c>
      <c r="AL24" s="6" t="s">
        <v>95</v>
      </c>
      <c r="AM24" s="6" t="s">
        <v>95</v>
      </c>
      <c r="AN24" s="6" t="s">
        <v>95</v>
      </c>
      <c r="AO24" s="6" t="s">
        <v>95</v>
      </c>
      <c r="AP24" s="6" t="s">
        <v>95</v>
      </c>
      <c r="AQ24" s="6">
        <v>5</v>
      </c>
      <c r="AR24" s="6" t="s">
        <v>95</v>
      </c>
      <c r="AS24" s="6">
        <v>5</v>
      </c>
      <c r="AT24" s="6">
        <v>3</v>
      </c>
      <c r="AU24" s="6" t="s">
        <v>95</v>
      </c>
      <c r="AV24" s="6" t="s">
        <v>95</v>
      </c>
      <c r="AW24" s="6" t="s">
        <v>95</v>
      </c>
      <c r="AX24" s="6" t="s">
        <v>95</v>
      </c>
      <c r="AY24" s="6" t="s">
        <v>95</v>
      </c>
      <c r="AZ24" s="6" t="s">
        <v>95</v>
      </c>
      <c r="BA24" s="6"/>
      <c r="BB24" s="6"/>
      <c r="BC24" s="54">
        <v>103</v>
      </c>
      <c r="BD24" s="42">
        <f>SUM(D24:BB24)</f>
        <v>13</v>
      </c>
      <c r="BE24" s="55">
        <f>BD24/BC24</f>
        <v>0.1262135922330097</v>
      </c>
      <c r="BF24" s="65">
        <v>0</v>
      </c>
      <c r="BG24" s="67">
        <f>(BC24-100)/$BG$6*100</f>
        <v>12</v>
      </c>
    </row>
    <row r="25" spans="1:59" ht="13.5" thickBot="1">
      <c r="A25" t="s">
        <v>21</v>
      </c>
      <c r="B25" s="70" t="s">
        <v>151</v>
      </c>
      <c r="C25" s="104"/>
      <c r="D25" s="14" t="s">
        <v>95</v>
      </c>
      <c r="E25" s="6" t="s">
        <v>95</v>
      </c>
      <c r="F25" s="6" t="s">
        <v>95</v>
      </c>
      <c r="G25" s="6" t="s">
        <v>95</v>
      </c>
      <c r="H25" s="6" t="s">
        <v>95</v>
      </c>
      <c r="I25" s="6" t="s">
        <v>95</v>
      </c>
      <c r="J25" s="6"/>
      <c r="K25" s="6" t="s">
        <v>95</v>
      </c>
      <c r="L25" s="6" t="s">
        <v>95</v>
      </c>
      <c r="M25" s="6"/>
      <c r="N25" s="6"/>
      <c r="O25" s="6"/>
      <c r="P25" s="6"/>
      <c r="Q25" s="6"/>
      <c r="R25" s="6"/>
      <c r="S25" s="6"/>
      <c r="T25" s="1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8"/>
      <c r="AH25" s="6"/>
      <c r="AI25" s="6" t="s">
        <v>95</v>
      </c>
      <c r="AJ25" s="6" t="s">
        <v>95</v>
      </c>
      <c r="AK25" s="6" t="s">
        <v>95</v>
      </c>
      <c r="AL25" s="6" t="s">
        <v>95</v>
      </c>
      <c r="AM25" s="6" t="s">
        <v>95</v>
      </c>
      <c r="AN25" s="6" t="s">
        <v>95</v>
      </c>
      <c r="AO25" s="6" t="s">
        <v>95</v>
      </c>
      <c r="AP25" s="6" t="s">
        <v>95</v>
      </c>
      <c r="AQ25" s="6" t="s">
        <v>95</v>
      </c>
      <c r="AR25" s="6" t="s">
        <v>95</v>
      </c>
      <c r="AS25" s="6" t="s">
        <v>95</v>
      </c>
      <c r="AT25" s="6">
        <v>5</v>
      </c>
      <c r="AU25" s="6" t="s">
        <v>95</v>
      </c>
      <c r="AV25" s="6">
        <v>7</v>
      </c>
      <c r="AW25" s="6" t="s">
        <v>95</v>
      </c>
      <c r="AX25" s="6" t="s">
        <v>95</v>
      </c>
      <c r="AY25" s="6" t="s">
        <v>95</v>
      </c>
      <c r="AZ25" s="6" t="s">
        <v>95</v>
      </c>
      <c r="BA25" s="6"/>
      <c r="BB25" s="6"/>
      <c r="BC25" s="54">
        <v>102</v>
      </c>
      <c r="BD25" s="42">
        <f>SUM(D25:BB25)</f>
        <v>12</v>
      </c>
      <c r="BE25" s="55">
        <f>BD25/BC25</f>
        <v>0.11764705882352941</v>
      </c>
      <c r="BF25" s="65">
        <v>1</v>
      </c>
      <c r="BG25" s="67">
        <f>(BC25-100)/$BG$6*100</f>
        <v>8</v>
      </c>
    </row>
    <row r="26" spans="1:59" ht="13.5" thickBot="1">
      <c r="A26" t="s">
        <v>22</v>
      </c>
      <c r="B26" s="70" t="s">
        <v>142</v>
      </c>
      <c r="C26" s="70">
        <v>100</v>
      </c>
      <c r="D26" s="14" t="s">
        <v>95</v>
      </c>
      <c r="E26" s="6" t="s">
        <v>95</v>
      </c>
      <c r="F26" s="6" t="s">
        <v>95</v>
      </c>
      <c r="G26" s="6" t="s">
        <v>95</v>
      </c>
      <c r="H26" s="6" t="s">
        <v>95</v>
      </c>
      <c r="I26" s="6" t="s">
        <v>95</v>
      </c>
      <c r="J26" s="6"/>
      <c r="K26" s="6" t="s">
        <v>95</v>
      </c>
      <c r="L26" s="6" t="s">
        <v>95</v>
      </c>
      <c r="M26" s="6"/>
      <c r="N26" s="6"/>
      <c r="O26" s="6"/>
      <c r="P26" s="6"/>
      <c r="Q26" s="6"/>
      <c r="R26" s="6"/>
      <c r="S26" s="6"/>
      <c r="T26" s="1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97"/>
      <c r="AH26" s="6"/>
      <c r="AI26" s="6" t="s">
        <v>95</v>
      </c>
      <c r="AJ26" s="6" t="s">
        <v>95</v>
      </c>
      <c r="AK26" s="6" t="s">
        <v>95</v>
      </c>
      <c r="AL26" s="6" t="s">
        <v>95</v>
      </c>
      <c r="AM26" s="6" t="s">
        <v>95</v>
      </c>
      <c r="AN26" s="6" t="s">
        <v>95</v>
      </c>
      <c r="AO26" s="6">
        <v>5</v>
      </c>
      <c r="AP26" s="6" t="s">
        <v>95</v>
      </c>
      <c r="AQ26" s="6" t="s">
        <v>95</v>
      </c>
      <c r="AR26" s="6" t="s">
        <v>95</v>
      </c>
      <c r="AS26" s="6" t="s">
        <v>95</v>
      </c>
      <c r="AT26" s="6">
        <v>5</v>
      </c>
      <c r="AU26" s="6" t="s">
        <v>95</v>
      </c>
      <c r="AV26" s="6" t="s">
        <v>95</v>
      </c>
      <c r="AW26" s="6" t="s">
        <v>95</v>
      </c>
      <c r="AX26" s="6" t="s">
        <v>95</v>
      </c>
      <c r="AY26" s="6" t="s">
        <v>95</v>
      </c>
      <c r="AZ26" s="6" t="s">
        <v>95</v>
      </c>
      <c r="BA26" s="6"/>
      <c r="BB26" s="6"/>
      <c r="BC26" s="54">
        <v>102</v>
      </c>
      <c r="BD26" s="42">
        <f>SUM(D26:BB26)</f>
        <v>10</v>
      </c>
      <c r="BE26" s="55">
        <f>BD26/BC26</f>
        <v>0.09803921568627451</v>
      </c>
      <c r="BF26" s="65">
        <v>0</v>
      </c>
      <c r="BG26" s="67">
        <f>(BC26-100)/$BG$6*100</f>
        <v>8</v>
      </c>
    </row>
    <row r="27" spans="1:59" ht="13.5" thickBot="1">
      <c r="A27" t="s">
        <v>23</v>
      </c>
      <c r="B27" s="89" t="s">
        <v>83</v>
      </c>
      <c r="C27" s="105">
        <v>150</v>
      </c>
      <c r="D27" s="14">
        <v>1</v>
      </c>
      <c r="E27" s="6" t="s">
        <v>95</v>
      </c>
      <c r="F27" s="6" t="s">
        <v>95</v>
      </c>
      <c r="G27" s="6">
        <v>5</v>
      </c>
      <c r="H27" s="6" t="s">
        <v>95</v>
      </c>
      <c r="I27" s="6">
        <v>3</v>
      </c>
      <c r="J27" s="6"/>
      <c r="K27" s="6" t="s">
        <v>95</v>
      </c>
      <c r="L27" s="6" t="s">
        <v>95</v>
      </c>
      <c r="M27" s="6"/>
      <c r="N27" s="6"/>
      <c r="O27" s="6"/>
      <c r="P27" s="6"/>
      <c r="Q27" s="6"/>
      <c r="R27" s="6"/>
      <c r="S27" s="6"/>
      <c r="T27" s="15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8"/>
      <c r="AH27" s="6"/>
      <c r="AI27" s="6" t="s">
        <v>95</v>
      </c>
      <c r="AJ27" s="6" t="s">
        <v>95</v>
      </c>
      <c r="AK27" s="6" t="s">
        <v>95</v>
      </c>
      <c r="AL27" s="6" t="s">
        <v>95</v>
      </c>
      <c r="AM27" s="6" t="s">
        <v>95</v>
      </c>
      <c r="AN27" s="6" t="s">
        <v>95</v>
      </c>
      <c r="AO27" s="6" t="s">
        <v>95</v>
      </c>
      <c r="AP27" s="6" t="s">
        <v>95</v>
      </c>
      <c r="AQ27" s="6" t="s">
        <v>95</v>
      </c>
      <c r="AR27" s="6" t="s">
        <v>95</v>
      </c>
      <c r="AS27" s="6" t="s">
        <v>95</v>
      </c>
      <c r="AT27" s="6" t="s">
        <v>95</v>
      </c>
      <c r="AU27" s="6" t="s">
        <v>95</v>
      </c>
      <c r="AV27" s="6" t="s">
        <v>95</v>
      </c>
      <c r="AW27" s="6" t="s">
        <v>95</v>
      </c>
      <c r="AX27" s="6" t="s">
        <v>95</v>
      </c>
      <c r="AY27" s="6" t="s">
        <v>95</v>
      </c>
      <c r="AZ27" s="6" t="s">
        <v>95</v>
      </c>
      <c r="BA27" s="6"/>
      <c r="BB27" s="6"/>
      <c r="BC27" s="54">
        <v>103</v>
      </c>
      <c r="BD27" s="42">
        <f>SUM(D27:BB27)</f>
        <v>9</v>
      </c>
      <c r="BE27" s="55">
        <f>BD27/BC27</f>
        <v>0.08737864077669903</v>
      </c>
      <c r="BF27" s="65">
        <v>0</v>
      </c>
      <c r="BG27" s="67">
        <f>(BC27-100)/$BG$6*100</f>
        <v>12</v>
      </c>
    </row>
    <row r="28" spans="1:59" ht="13.5" thickBot="1">
      <c r="A28" t="s">
        <v>31</v>
      </c>
      <c r="B28" s="70" t="s">
        <v>66</v>
      </c>
      <c r="C28" s="105">
        <v>50</v>
      </c>
      <c r="D28" s="14" t="s">
        <v>95</v>
      </c>
      <c r="E28" s="6">
        <v>5</v>
      </c>
      <c r="F28" s="6" t="s">
        <v>95</v>
      </c>
      <c r="G28" s="6" t="s">
        <v>95</v>
      </c>
      <c r="H28" s="6" t="s">
        <v>95</v>
      </c>
      <c r="I28" s="6" t="s">
        <v>95</v>
      </c>
      <c r="J28" s="6"/>
      <c r="K28" s="6" t="s">
        <v>95</v>
      </c>
      <c r="L28" s="6" t="s">
        <v>95</v>
      </c>
      <c r="M28" s="6"/>
      <c r="N28" s="6"/>
      <c r="O28" s="6"/>
      <c r="P28" s="6"/>
      <c r="Q28" s="6"/>
      <c r="R28" s="6"/>
      <c r="S28" s="6"/>
      <c r="T28" s="15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 t="s">
        <v>95</v>
      </c>
      <c r="AJ28" s="6" t="s">
        <v>95</v>
      </c>
      <c r="AK28" s="6" t="s">
        <v>95</v>
      </c>
      <c r="AL28" s="6" t="s">
        <v>95</v>
      </c>
      <c r="AM28" s="6" t="s">
        <v>95</v>
      </c>
      <c r="AN28" s="6" t="s">
        <v>95</v>
      </c>
      <c r="AO28" s="6" t="s">
        <v>95</v>
      </c>
      <c r="AP28" s="6" t="s">
        <v>95</v>
      </c>
      <c r="AQ28" s="6" t="s">
        <v>95</v>
      </c>
      <c r="AR28" s="6" t="s">
        <v>95</v>
      </c>
      <c r="AS28" s="6" t="s">
        <v>95</v>
      </c>
      <c r="AT28" s="6" t="s">
        <v>95</v>
      </c>
      <c r="AU28" s="6" t="s">
        <v>95</v>
      </c>
      <c r="AV28" s="6" t="s">
        <v>95</v>
      </c>
      <c r="AW28" s="6" t="s">
        <v>95</v>
      </c>
      <c r="AX28" s="6" t="s">
        <v>95</v>
      </c>
      <c r="AY28" s="6" t="s">
        <v>95</v>
      </c>
      <c r="AZ28" s="6" t="s">
        <v>95</v>
      </c>
      <c r="BA28" s="6"/>
      <c r="BB28" s="6"/>
      <c r="BC28" s="54">
        <v>101</v>
      </c>
      <c r="BD28" s="42">
        <f>SUM(D28:BB28)</f>
        <v>5</v>
      </c>
      <c r="BE28" s="55">
        <f>BD28/BC28</f>
        <v>0.04950495049504951</v>
      </c>
      <c r="BF28" s="65">
        <v>0</v>
      </c>
      <c r="BG28" s="67">
        <f>(BC28-100)/$BG$6*100</f>
        <v>4</v>
      </c>
    </row>
    <row r="29" spans="1:59" ht="13.5" thickBot="1">
      <c r="A29" t="s">
        <v>43</v>
      </c>
      <c r="B29" s="70" t="s">
        <v>115</v>
      </c>
      <c r="C29" s="70">
        <v>50</v>
      </c>
      <c r="D29" s="14" t="s">
        <v>95</v>
      </c>
      <c r="E29" s="14" t="s">
        <v>95</v>
      </c>
      <c r="F29" s="14" t="s">
        <v>95</v>
      </c>
      <c r="G29" s="14" t="s">
        <v>95</v>
      </c>
      <c r="H29" s="14" t="s">
        <v>95</v>
      </c>
      <c r="I29" s="14" t="s">
        <v>95</v>
      </c>
      <c r="J29" s="14"/>
      <c r="K29" s="14">
        <v>5</v>
      </c>
      <c r="L29" s="14" t="s">
        <v>95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 t="s">
        <v>95</v>
      </c>
      <c r="AJ29" s="14" t="s">
        <v>95</v>
      </c>
      <c r="AK29" s="14" t="s">
        <v>95</v>
      </c>
      <c r="AL29" s="14" t="s">
        <v>95</v>
      </c>
      <c r="AM29" s="14" t="s">
        <v>95</v>
      </c>
      <c r="AN29" s="14" t="s">
        <v>95</v>
      </c>
      <c r="AO29" s="14" t="s">
        <v>95</v>
      </c>
      <c r="AP29" s="14" t="s">
        <v>95</v>
      </c>
      <c r="AQ29" s="6" t="s">
        <v>95</v>
      </c>
      <c r="AR29" s="6" t="s">
        <v>95</v>
      </c>
      <c r="AS29" s="6" t="s">
        <v>95</v>
      </c>
      <c r="AT29" s="6" t="s">
        <v>95</v>
      </c>
      <c r="AU29" s="6" t="s">
        <v>95</v>
      </c>
      <c r="AV29" s="6" t="s">
        <v>95</v>
      </c>
      <c r="AW29" s="6" t="s">
        <v>95</v>
      </c>
      <c r="AX29" s="6" t="s">
        <v>95</v>
      </c>
      <c r="AY29" s="6" t="s">
        <v>95</v>
      </c>
      <c r="AZ29" s="6" t="s">
        <v>95</v>
      </c>
      <c r="BA29" s="6"/>
      <c r="BB29" s="6"/>
      <c r="BC29" s="54">
        <v>101</v>
      </c>
      <c r="BD29" s="42">
        <f>SUM(D29:BB29)</f>
        <v>5</v>
      </c>
      <c r="BE29" s="55">
        <f>BD29/BC29</f>
        <v>0.04950495049504951</v>
      </c>
      <c r="BF29" s="65">
        <v>0</v>
      </c>
      <c r="BG29" s="67">
        <f>(BC29-100)/$BG$6*100</f>
        <v>4</v>
      </c>
    </row>
    <row r="30" spans="1:59" ht="13.5" thickBot="1">
      <c r="A30" t="s">
        <v>144</v>
      </c>
      <c r="B30" s="70" t="s">
        <v>104</v>
      </c>
      <c r="C30" s="104"/>
      <c r="D30" s="14" t="s">
        <v>95</v>
      </c>
      <c r="E30" s="14" t="s">
        <v>95</v>
      </c>
      <c r="F30" s="14" t="s">
        <v>95</v>
      </c>
      <c r="G30" s="14" t="s">
        <v>95</v>
      </c>
      <c r="H30" s="14">
        <v>3</v>
      </c>
      <c r="I30" s="14" t="s">
        <v>95</v>
      </c>
      <c r="J30" s="14"/>
      <c r="K30" s="14" t="s">
        <v>95</v>
      </c>
      <c r="L30" s="14" t="s">
        <v>95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26"/>
      <c r="AH30" s="14"/>
      <c r="AI30" s="14" t="s">
        <v>95</v>
      </c>
      <c r="AJ30" s="14" t="s">
        <v>95</v>
      </c>
      <c r="AK30" s="14" t="s">
        <v>95</v>
      </c>
      <c r="AL30" s="14" t="s">
        <v>95</v>
      </c>
      <c r="AM30" s="14" t="s">
        <v>95</v>
      </c>
      <c r="AN30" s="14" t="s">
        <v>95</v>
      </c>
      <c r="AO30" s="14" t="s">
        <v>95</v>
      </c>
      <c r="AP30" s="14" t="s">
        <v>95</v>
      </c>
      <c r="AQ30" s="6" t="s">
        <v>95</v>
      </c>
      <c r="AR30" s="6" t="s">
        <v>95</v>
      </c>
      <c r="AS30" s="6" t="s">
        <v>95</v>
      </c>
      <c r="AT30" s="6" t="s">
        <v>95</v>
      </c>
      <c r="AU30" s="6" t="s">
        <v>95</v>
      </c>
      <c r="AV30" s="6"/>
      <c r="AW30" s="6" t="s">
        <v>95</v>
      </c>
      <c r="AX30" s="6" t="s">
        <v>95</v>
      </c>
      <c r="AY30" s="6" t="s">
        <v>95</v>
      </c>
      <c r="AZ30" s="6" t="s">
        <v>95</v>
      </c>
      <c r="BA30" s="6"/>
      <c r="BB30" s="6"/>
      <c r="BC30" s="54">
        <v>101</v>
      </c>
      <c r="BD30" s="42">
        <f>SUM(D30:BB30)</f>
        <v>3</v>
      </c>
      <c r="BE30" s="55">
        <f>BD30/BC30</f>
        <v>0.0297029702970297</v>
      </c>
      <c r="BF30" s="65">
        <v>0</v>
      </c>
      <c r="BG30" s="67">
        <f>(BC30-100)/$BG$6*100</f>
        <v>4</v>
      </c>
    </row>
    <row r="31" spans="1:59" ht="13.5" thickBot="1">
      <c r="A31" t="s">
        <v>150</v>
      </c>
      <c r="B31" s="70" t="s">
        <v>114</v>
      </c>
      <c r="C31" s="104"/>
      <c r="D31" s="14" t="s">
        <v>95</v>
      </c>
      <c r="E31" s="6" t="s">
        <v>95</v>
      </c>
      <c r="F31" s="6" t="s">
        <v>95</v>
      </c>
      <c r="G31" s="6" t="s">
        <v>95</v>
      </c>
      <c r="H31" s="6" t="s">
        <v>95</v>
      </c>
      <c r="I31" s="6" t="s">
        <v>95</v>
      </c>
      <c r="J31" s="6"/>
      <c r="K31" s="6">
        <v>1</v>
      </c>
      <c r="L31" s="6" t="s">
        <v>95</v>
      </c>
      <c r="M31" s="6"/>
      <c r="N31" s="6"/>
      <c r="O31" s="6"/>
      <c r="P31" s="6"/>
      <c r="Q31" s="6"/>
      <c r="R31" s="6"/>
      <c r="S31" s="6"/>
      <c r="T31" s="15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97"/>
      <c r="AH31" s="6"/>
      <c r="AI31" s="6" t="s">
        <v>95</v>
      </c>
      <c r="AJ31" s="6" t="s">
        <v>95</v>
      </c>
      <c r="AK31" s="6" t="s">
        <v>95</v>
      </c>
      <c r="AL31" s="6" t="s">
        <v>95</v>
      </c>
      <c r="AM31" s="6" t="s">
        <v>95</v>
      </c>
      <c r="AN31" s="6" t="s">
        <v>95</v>
      </c>
      <c r="AO31" s="6" t="s">
        <v>95</v>
      </c>
      <c r="AP31" s="6" t="s">
        <v>95</v>
      </c>
      <c r="AQ31" s="6" t="s">
        <v>95</v>
      </c>
      <c r="AR31" s="6" t="s">
        <v>95</v>
      </c>
      <c r="AS31" s="6" t="s">
        <v>95</v>
      </c>
      <c r="AT31" s="6" t="s">
        <v>95</v>
      </c>
      <c r="AU31" s="6" t="s">
        <v>95</v>
      </c>
      <c r="AV31" s="6"/>
      <c r="AW31" s="6" t="s">
        <v>95</v>
      </c>
      <c r="AX31" s="72" t="s">
        <v>95</v>
      </c>
      <c r="AY31" s="72" t="s">
        <v>95</v>
      </c>
      <c r="AZ31" s="72" t="s">
        <v>95</v>
      </c>
      <c r="BA31" s="72"/>
      <c r="BB31" s="72"/>
      <c r="BC31" s="54">
        <v>101</v>
      </c>
      <c r="BD31" s="42">
        <f>SUM(D31:BB31)</f>
        <v>1</v>
      </c>
      <c r="BE31" s="55">
        <f>BD31/BC31</f>
        <v>0.009900990099009901</v>
      </c>
      <c r="BF31" s="65">
        <v>0</v>
      </c>
      <c r="BG31" s="67">
        <f>(BC31-100)/$BG$6*100</f>
        <v>4</v>
      </c>
    </row>
    <row r="32" spans="2:58" ht="13.5" thickBot="1">
      <c r="B32" s="49" t="s">
        <v>0</v>
      </c>
      <c r="C32" s="49"/>
      <c r="D32" s="72">
        <f aca="true" t="shared" si="0" ref="D32:AI32">COUNTIF(D8:D31,"&gt;0")</f>
        <v>8</v>
      </c>
      <c r="E32" s="72">
        <f t="shared" si="0"/>
        <v>8</v>
      </c>
      <c r="F32" s="72">
        <f t="shared" si="0"/>
        <v>6</v>
      </c>
      <c r="G32" s="72">
        <f t="shared" si="0"/>
        <v>7</v>
      </c>
      <c r="H32" s="125">
        <f t="shared" si="0"/>
        <v>10</v>
      </c>
      <c r="I32" s="72">
        <f t="shared" si="0"/>
        <v>8</v>
      </c>
      <c r="J32" s="125">
        <f t="shared" si="0"/>
        <v>0</v>
      </c>
      <c r="K32" s="72">
        <f t="shared" si="0"/>
        <v>8</v>
      </c>
      <c r="L32" s="72">
        <f t="shared" si="0"/>
        <v>6</v>
      </c>
      <c r="M32" s="72">
        <f t="shared" si="0"/>
        <v>0</v>
      </c>
      <c r="N32" s="72">
        <f t="shared" si="0"/>
        <v>0</v>
      </c>
      <c r="O32" s="125">
        <f t="shared" si="0"/>
        <v>0</v>
      </c>
      <c r="P32" s="72">
        <f t="shared" si="0"/>
        <v>0</v>
      </c>
      <c r="Q32" s="72">
        <f t="shared" si="0"/>
        <v>0</v>
      </c>
      <c r="R32" s="72">
        <f t="shared" si="0"/>
        <v>0</v>
      </c>
      <c r="S32" s="72">
        <f t="shared" si="0"/>
        <v>0</v>
      </c>
      <c r="T32" s="72">
        <f t="shared" si="0"/>
        <v>0</v>
      </c>
      <c r="U32" s="72">
        <f t="shared" si="0"/>
        <v>0</v>
      </c>
      <c r="V32" s="72">
        <f t="shared" si="0"/>
        <v>0</v>
      </c>
      <c r="W32" s="72">
        <f t="shared" si="0"/>
        <v>0</v>
      </c>
      <c r="X32" s="72">
        <f t="shared" si="0"/>
        <v>0</v>
      </c>
      <c r="Y32" s="72">
        <f t="shared" si="0"/>
        <v>0</v>
      </c>
      <c r="Z32" s="72">
        <f t="shared" si="0"/>
        <v>0</v>
      </c>
      <c r="AA32" s="72">
        <f t="shared" si="0"/>
        <v>0</v>
      </c>
      <c r="AB32" s="72">
        <f t="shared" si="0"/>
        <v>0</v>
      </c>
      <c r="AC32" s="72">
        <f t="shared" si="0"/>
        <v>0</v>
      </c>
      <c r="AD32" s="72">
        <f t="shared" si="0"/>
        <v>0</v>
      </c>
      <c r="AE32" s="72">
        <f t="shared" si="0"/>
        <v>0</v>
      </c>
      <c r="AF32" s="72">
        <f t="shared" si="0"/>
        <v>0</v>
      </c>
      <c r="AG32" s="72">
        <f t="shared" si="0"/>
        <v>0</v>
      </c>
      <c r="AH32" s="72">
        <f t="shared" si="0"/>
        <v>0</v>
      </c>
      <c r="AI32" s="72">
        <f t="shared" si="0"/>
        <v>6</v>
      </c>
      <c r="AJ32" s="72">
        <f aca="true" t="shared" si="1" ref="AJ32:AW32">COUNTIF(AJ8:AJ31,"&gt;0")</f>
        <v>9</v>
      </c>
      <c r="AK32" s="72">
        <f t="shared" si="1"/>
        <v>8</v>
      </c>
      <c r="AL32" s="72">
        <f t="shared" si="1"/>
        <v>9</v>
      </c>
      <c r="AM32" s="72">
        <f t="shared" si="1"/>
        <v>10</v>
      </c>
      <c r="AN32" s="72">
        <f t="shared" si="1"/>
        <v>9</v>
      </c>
      <c r="AO32" s="72">
        <f t="shared" si="1"/>
        <v>12</v>
      </c>
      <c r="AP32" s="72">
        <f t="shared" si="1"/>
        <v>6</v>
      </c>
      <c r="AQ32" s="72">
        <f t="shared" si="1"/>
        <v>9</v>
      </c>
      <c r="AR32" s="72">
        <f t="shared" si="1"/>
        <v>9</v>
      </c>
      <c r="AS32" s="72">
        <f t="shared" si="1"/>
        <v>9</v>
      </c>
      <c r="AT32" s="125">
        <f t="shared" si="1"/>
        <v>13</v>
      </c>
      <c r="AU32" s="72">
        <f t="shared" si="1"/>
        <v>8</v>
      </c>
      <c r="AV32" s="72">
        <f t="shared" si="1"/>
        <v>9</v>
      </c>
      <c r="AW32" s="72">
        <f t="shared" si="1"/>
        <v>9</v>
      </c>
      <c r="AX32" s="72">
        <f>COUNTIF(AX8:AX31,"&gt;0")</f>
        <v>11</v>
      </c>
      <c r="AY32" s="72">
        <f>COUNTIF(AY8:AY31,"&gt;0")</f>
        <v>10</v>
      </c>
      <c r="AZ32" s="72">
        <f>COUNTIF(AZ8:AZ31,"&gt;0")</f>
        <v>8</v>
      </c>
      <c r="BA32" s="72">
        <f>COUNTIF(BA8:BA31,"&gt;0")</f>
        <v>0</v>
      </c>
      <c r="BB32" s="72">
        <f>COUNTIF(BB8:BB31,"&gt;0")</f>
        <v>0</v>
      </c>
      <c r="BC32" s="44">
        <f>SUM(D32:AI32)</f>
        <v>67</v>
      </c>
      <c r="BD32" s="45"/>
      <c r="BE32" s="50">
        <f>BC32/BG6</f>
        <v>2.68</v>
      </c>
      <c r="BF32" s="44" t="s">
        <v>36</v>
      </c>
    </row>
    <row r="33" spans="1:58" ht="13.5" thickBot="1">
      <c r="A33" s="9"/>
      <c r="B33" s="46" t="s">
        <v>64</v>
      </c>
      <c r="C33" s="98"/>
      <c r="D33" s="47">
        <f aca="true" t="shared" si="2" ref="D33:R33">SUM(D8:D31)</f>
        <v>32</v>
      </c>
      <c r="E33" s="47">
        <f t="shared" si="2"/>
        <v>40</v>
      </c>
      <c r="F33" s="47">
        <f t="shared" si="2"/>
        <v>24</v>
      </c>
      <c r="G33" s="47">
        <f t="shared" si="2"/>
        <v>29</v>
      </c>
      <c r="H33" s="47">
        <f t="shared" si="2"/>
        <v>48</v>
      </c>
      <c r="I33" s="47">
        <f t="shared" si="2"/>
        <v>32</v>
      </c>
      <c r="J33" s="47">
        <f t="shared" si="2"/>
        <v>0</v>
      </c>
      <c r="K33" s="47">
        <f t="shared" si="2"/>
        <v>32</v>
      </c>
      <c r="L33" s="47">
        <f t="shared" si="2"/>
        <v>36</v>
      </c>
      <c r="M33" s="47">
        <f t="shared" si="2"/>
        <v>0</v>
      </c>
      <c r="N33" s="47">
        <f t="shared" si="2"/>
        <v>0</v>
      </c>
      <c r="O33" s="47">
        <f t="shared" si="2"/>
        <v>0</v>
      </c>
      <c r="P33" s="47">
        <f t="shared" si="2"/>
        <v>0</v>
      </c>
      <c r="Q33" s="47">
        <f t="shared" si="2"/>
        <v>0</v>
      </c>
      <c r="R33" s="47">
        <f t="shared" si="2"/>
        <v>0</v>
      </c>
      <c r="S33" s="114">
        <f aca="true" t="shared" si="3" ref="S33:AH33">SUM(S8:S32)</f>
        <v>0</v>
      </c>
      <c r="T33" s="114">
        <f t="shared" si="3"/>
        <v>0</v>
      </c>
      <c r="U33" s="114">
        <f t="shared" si="3"/>
        <v>0</v>
      </c>
      <c r="V33" s="114">
        <f t="shared" si="3"/>
        <v>0</v>
      </c>
      <c r="W33" s="114">
        <f t="shared" si="3"/>
        <v>0</v>
      </c>
      <c r="X33" s="114">
        <f t="shared" si="3"/>
        <v>0</v>
      </c>
      <c r="Y33" s="114">
        <f t="shared" si="3"/>
        <v>0</v>
      </c>
      <c r="Z33" s="114">
        <f t="shared" si="3"/>
        <v>0</v>
      </c>
      <c r="AA33" s="114">
        <f t="shared" si="3"/>
        <v>0</v>
      </c>
      <c r="AB33" s="114">
        <f t="shared" si="3"/>
        <v>0</v>
      </c>
      <c r="AC33" s="114">
        <f t="shared" si="3"/>
        <v>0</v>
      </c>
      <c r="AD33" s="114">
        <f t="shared" si="3"/>
        <v>0</v>
      </c>
      <c r="AE33" s="114">
        <f t="shared" si="3"/>
        <v>0</v>
      </c>
      <c r="AF33" s="114">
        <f t="shared" si="3"/>
        <v>0</v>
      </c>
      <c r="AG33" s="114">
        <f t="shared" si="3"/>
        <v>0</v>
      </c>
      <c r="AH33" s="114">
        <f t="shared" si="3"/>
        <v>0</v>
      </c>
      <c r="AI33" s="47">
        <f aca="true" t="shared" si="4" ref="AI33:AW33">SUM(AI8:AI31)</f>
        <v>30</v>
      </c>
      <c r="AJ33" s="47">
        <f t="shared" si="4"/>
        <v>51</v>
      </c>
      <c r="AK33" s="47">
        <f t="shared" si="4"/>
        <v>32</v>
      </c>
      <c r="AL33" s="47">
        <f t="shared" si="4"/>
        <v>35</v>
      </c>
      <c r="AM33" s="47">
        <f t="shared" si="4"/>
        <v>30</v>
      </c>
      <c r="AN33" s="47">
        <f t="shared" si="4"/>
        <v>53</v>
      </c>
      <c r="AO33" s="47">
        <f t="shared" si="4"/>
        <v>58</v>
      </c>
      <c r="AP33" s="47">
        <f t="shared" si="4"/>
        <v>30</v>
      </c>
      <c r="AQ33" s="47">
        <f t="shared" si="4"/>
        <v>35</v>
      </c>
      <c r="AR33" s="47">
        <f t="shared" si="4"/>
        <v>45</v>
      </c>
      <c r="AS33" s="47">
        <f t="shared" si="4"/>
        <v>45</v>
      </c>
      <c r="AT33" s="47">
        <f t="shared" si="4"/>
        <v>67</v>
      </c>
      <c r="AU33" s="47">
        <f t="shared" si="4"/>
        <v>32</v>
      </c>
      <c r="AV33" s="47">
        <f t="shared" si="4"/>
        <v>41</v>
      </c>
      <c r="AW33" s="47">
        <f t="shared" si="4"/>
        <v>45</v>
      </c>
      <c r="AX33" s="47">
        <f aca="true" t="shared" si="5" ref="AX33:BC33">SUM(AX8:AX31)</f>
        <v>43</v>
      </c>
      <c r="AY33" s="47">
        <f t="shared" si="5"/>
        <v>50</v>
      </c>
      <c r="AZ33" s="47">
        <f t="shared" si="5"/>
        <v>32</v>
      </c>
      <c r="BA33" s="47">
        <f t="shared" si="5"/>
        <v>0</v>
      </c>
      <c r="BB33" s="47">
        <f t="shared" si="5"/>
        <v>0</v>
      </c>
      <c r="BC33" s="29">
        <f t="shared" si="5"/>
        <v>1725</v>
      </c>
      <c r="BD33" s="77">
        <f>SUM(BD8:BD32)</f>
        <v>1027</v>
      </c>
      <c r="BE33" s="30">
        <v>16</v>
      </c>
      <c r="BF33" s="31">
        <f>BD33/BE33</f>
        <v>64.1875</v>
      </c>
    </row>
    <row r="34" spans="4:58" ht="12.75"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F34" t="s">
        <v>107</v>
      </c>
    </row>
    <row r="35" spans="4:55" ht="12.75">
      <c r="D35" s="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4:55" ht="13.5" thickBot="1">
      <c r="D36" s="1"/>
      <c r="E36" s="1"/>
      <c r="F36" s="1"/>
      <c r="G36" s="1"/>
      <c r="H36" s="1"/>
      <c r="I36" s="1"/>
      <c r="J36" s="1"/>
      <c r="K36" s="17"/>
      <c r="L36" s="17"/>
      <c r="M36" s="17" t="s">
        <v>35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1"/>
    </row>
    <row r="37" spans="2:58" ht="13.5" thickBot="1">
      <c r="B37" s="34" t="s">
        <v>1</v>
      </c>
      <c r="C37" s="34"/>
      <c r="D37" s="81" t="s">
        <v>78</v>
      </c>
      <c r="E37" s="82" t="s">
        <v>79</v>
      </c>
      <c r="F37" s="82" t="s">
        <v>80</v>
      </c>
      <c r="G37" s="82" t="s">
        <v>99</v>
      </c>
      <c r="H37" s="35" t="s">
        <v>103</v>
      </c>
      <c r="I37" s="35" t="s">
        <v>105</v>
      </c>
      <c r="J37" s="35" t="s">
        <v>106</v>
      </c>
      <c r="K37" s="83" t="s">
        <v>113</v>
      </c>
      <c r="L37" s="83" t="s">
        <v>116</v>
      </c>
      <c r="M37" s="83" t="s">
        <v>51</v>
      </c>
      <c r="N37" s="38" t="s">
        <v>52</v>
      </c>
      <c r="O37" s="35" t="s">
        <v>53</v>
      </c>
      <c r="P37" s="36" t="s">
        <v>54</v>
      </c>
      <c r="Q37" s="85" t="s">
        <v>55</v>
      </c>
      <c r="R37" s="83" t="s">
        <v>56</v>
      </c>
      <c r="S37" s="83" t="s">
        <v>57</v>
      </c>
      <c r="T37" s="83" t="s">
        <v>58</v>
      </c>
      <c r="U37" s="35" t="s">
        <v>60</v>
      </c>
      <c r="V37" s="35" t="s">
        <v>61</v>
      </c>
      <c r="W37" s="35" t="s">
        <v>62</v>
      </c>
      <c r="X37" s="83" t="s">
        <v>63</v>
      </c>
      <c r="Y37" s="83" t="s">
        <v>67</v>
      </c>
      <c r="Z37" s="85" t="s">
        <v>68</v>
      </c>
      <c r="AA37" s="83" t="s">
        <v>69</v>
      </c>
      <c r="AB37" s="83" t="s">
        <v>70</v>
      </c>
      <c r="AC37" s="35" t="s">
        <v>71</v>
      </c>
      <c r="AD37" s="35" t="s">
        <v>72</v>
      </c>
      <c r="AE37" s="35" t="s">
        <v>73</v>
      </c>
      <c r="AF37" s="35" t="s">
        <v>74</v>
      </c>
      <c r="AG37" s="83" t="s">
        <v>75</v>
      </c>
      <c r="AH37" s="91" t="s">
        <v>76</v>
      </c>
      <c r="AI37" s="38" t="s">
        <v>125</v>
      </c>
      <c r="AJ37" s="38" t="s">
        <v>126</v>
      </c>
      <c r="AK37" s="38" t="s">
        <v>127</v>
      </c>
      <c r="AL37" s="91" t="s">
        <v>131</v>
      </c>
      <c r="AM37" s="116" t="s">
        <v>133</v>
      </c>
      <c r="AN37" s="91" t="s">
        <v>135</v>
      </c>
      <c r="AO37" s="116" t="s">
        <v>136</v>
      </c>
      <c r="AP37" s="117" t="s">
        <v>137</v>
      </c>
      <c r="AQ37" s="117" t="s">
        <v>138</v>
      </c>
      <c r="AR37" s="117" t="s">
        <v>139</v>
      </c>
      <c r="AS37" s="117" t="s">
        <v>140</v>
      </c>
      <c r="AT37" s="131" t="s">
        <v>147</v>
      </c>
      <c r="AU37" s="131" t="s">
        <v>148</v>
      </c>
      <c r="AV37" s="131" t="s">
        <v>149</v>
      </c>
      <c r="AW37" s="131" t="s">
        <v>154</v>
      </c>
      <c r="AX37" s="117" t="s">
        <v>155</v>
      </c>
      <c r="AY37" s="117" t="s">
        <v>156</v>
      </c>
      <c r="AZ37" s="117" t="s">
        <v>157</v>
      </c>
      <c r="BA37" s="117" t="s">
        <v>158</v>
      </c>
      <c r="BB37" s="117" t="s">
        <v>159</v>
      </c>
      <c r="BC37" s="11" t="s">
        <v>0</v>
      </c>
      <c r="BD37" s="11" t="s">
        <v>2</v>
      </c>
      <c r="BE37" s="11" t="s">
        <v>3</v>
      </c>
      <c r="BF37" s="11" t="s">
        <v>28</v>
      </c>
    </row>
    <row r="38" spans="1:61" ht="13.5" thickBot="1">
      <c r="A38" t="s">
        <v>4</v>
      </c>
      <c r="B38" s="74" t="s">
        <v>42</v>
      </c>
      <c r="C38" s="108"/>
      <c r="D38" s="109">
        <v>3</v>
      </c>
      <c r="E38" s="51" t="s">
        <v>95</v>
      </c>
      <c r="F38" s="51" t="s">
        <v>95</v>
      </c>
      <c r="G38" s="51">
        <v>3</v>
      </c>
      <c r="H38" s="95">
        <v>7</v>
      </c>
      <c r="I38" s="51" t="s">
        <v>95</v>
      </c>
      <c r="J38" s="51"/>
      <c r="K38" s="51" t="s">
        <v>95</v>
      </c>
      <c r="L38" s="51">
        <v>11</v>
      </c>
      <c r="M38" s="51"/>
      <c r="N38" s="51"/>
      <c r="O38" s="51"/>
      <c r="P38" s="51"/>
      <c r="Q38" s="51"/>
      <c r="R38" s="51"/>
      <c r="S38" s="51"/>
      <c r="T38" s="51"/>
      <c r="U38" s="6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90"/>
      <c r="AH38" s="51"/>
      <c r="AI38" s="51" t="s">
        <v>95</v>
      </c>
      <c r="AJ38" s="15">
        <v>8</v>
      </c>
      <c r="AK38" s="51" t="s">
        <v>95</v>
      </c>
      <c r="AL38" s="6">
        <v>1</v>
      </c>
      <c r="AM38" s="6" t="s">
        <v>95</v>
      </c>
      <c r="AN38" s="6" t="s">
        <v>95</v>
      </c>
      <c r="AO38" s="6">
        <v>7</v>
      </c>
      <c r="AP38" s="6">
        <v>7</v>
      </c>
      <c r="AQ38" s="6" t="s">
        <v>95</v>
      </c>
      <c r="AR38" s="6">
        <v>9</v>
      </c>
      <c r="AS38" s="6" t="s">
        <v>95</v>
      </c>
      <c r="AT38" s="6">
        <v>9</v>
      </c>
      <c r="AU38" s="6">
        <v>7</v>
      </c>
      <c r="AV38" s="6">
        <v>6</v>
      </c>
      <c r="AW38" s="6" t="s">
        <v>95</v>
      </c>
      <c r="AX38" s="6">
        <v>5</v>
      </c>
      <c r="AY38" s="6">
        <v>9</v>
      </c>
      <c r="AZ38" s="6" t="s">
        <v>95</v>
      </c>
      <c r="BA38" s="6"/>
      <c r="BB38" s="6"/>
      <c r="BC38" s="54">
        <f>COUNTIF(D38:BB38,"&gt;0")</f>
        <v>14</v>
      </c>
      <c r="BD38" s="57">
        <f>SUM(D38:BB38)</f>
        <v>92</v>
      </c>
      <c r="BE38" s="87">
        <f>BD38/BC38</f>
        <v>6.571428571428571</v>
      </c>
      <c r="BF38" s="136">
        <v>8</v>
      </c>
      <c r="BG38" s="110"/>
      <c r="BI38" t="s">
        <v>108</v>
      </c>
    </row>
    <row r="39" spans="1:62" ht="13.5" thickBot="1">
      <c r="A39" t="s">
        <v>5</v>
      </c>
      <c r="B39" s="75" t="s">
        <v>101</v>
      </c>
      <c r="C39" s="70"/>
      <c r="D39" s="14" t="s">
        <v>95</v>
      </c>
      <c r="E39" s="6" t="s">
        <v>95</v>
      </c>
      <c r="F39" s="6" t="s">
        <v>95</v>
      </c>
      <c r="G39" s="6" t="s">
        <v>95</v>
      </c>
      <c r="H39" s="6">
        <v>3</v>
      </c>
      <c r="I39" s="6">
        <v>5</v>
      </c>
      <c r="J39" s="6"/>
      <c r="K39" s="6">
        <v>5</v>
      </c>
      <c r="L39" s="6">
        <v>3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8"/>
      <c r="AH39" s="6"/>
      <c r="AI39" s="6">
        <v>9</v>
      </c>
      <c r="AJ39" s="6">
        <v>4</v>
      </c>
      <c r="AK39" s="6">
        <v>3</v>
      </c>
      <c r="AL39" s="6">
        <v>5</v>
      </c>
      <c r="AM39" s="6">
        <v>3</v>
      </c>
      <c r="AN39" s="6">
        <v>11</v>
      </c>
      <c r="AO39" s="6">
        <v>7</v>
      </c>
      <c r="AP39" s="6">
        <v>5</v>
      </c>
      <c r="AQ39" s="6">
        <v>5</v>
      </c>
      <c r="AR39" s="6">
        <v>3</v>
      </c>
      <c r="AS39" s="6">
        <v>7</v>
      </c>
      <c r="AT39" s="6">
        <v>7</v>
      </c>
      <c r="AU39" s="6">
        <v>5</v>
      </c>
      <c r="AV39" s="6">
        <v>6</v>
      </c>
      <c r="AW39" s="6">
        <v>5</v>
      </c>
      <c r="AX39" s="6">
        <v>5</v>
      </c>
      <c r="AY39" s="6">
        <v>9</v>
      </c>
      <c r="AZ39" s="6">
        <v>3</v>
      </c>
      <c r="BA39" s="6"/>
      <c r="BB39" s="6"/>
      <c r="BC39" s="54">
        <f>COUNTIF(D39:BB39,"&gt;0")</f>
        <v>22</v>
      </c>
      <c r="BD39" s="57">
        <f>SUM(D39:BB39)</f>
        <v>118</v>
      </c>
      <c r="BE39" s="87">
        <f>BD39/BC39</f>
        <v>5.363636363636363</v>
      </c>
      <c r="BF39" s="64">
        <v>4</v>
      </c>
      <c r="BG39" s="110"/>
      <c r="BI39" s="149" t="s">
        <v>112</v>
      </c>
      <c r="BJ39" s="150"/>
    </row>
    <row r="40" spans="1:59" ht="13.5" thickBot="1">
      <c r="A40" t="s">
        <v>6</v>
      </c>
      <c r="B40" s="70" t="s">
        <v>100</v>
      </c>
      <c r="C40" s="70"/>
      <c r="D40" s="14" t="s">
        <v>95</v>
      </c>
      <c r="E40" s="6" t="s">
        <v>95</v>
      </c>
      <c r="F40" s="6" t="s">
        <v>95</v>
      </c>
      <c r="G40" s="6">
        <v>3</v>
      </c>
      <c r="H40" s="6" t="s">
        <v>95</v>
      </c>
      <c r="I40" s="6" t="s">
        <v>95</v>
      </c>
      <c r="J40" s="6"/>
      <c r="K40" s="6" t="s">
        <v>95</v>
      </c>
      <c r="L40" s="6" t="s">
        <v>95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8"/>
      <c r="AH40" s="6"/>
      <c r="AI40" s="6" t="s">
        <v>95</v>
      </c>
      <c r="AJ40" s="6">
        <v>8</v>
      </c>
      <c r="AK40" s="6">
        <v>5</v>
      </c>
      <c r="AL40" s="6">
        <v>7</v>
      </c>
      <c r="AM40" s="6">
        <v>5</v>
      </c>
      <c r="AN40" s="6" t="s">
        <v>95</v>
      </c>
      <c r="AO40" s="6" t="s">
        <v>95</v>
      </c>
      <c r="AP40" s="6" t="s">
        <v>95</v>
      </c>
      <c r="AQ40" s="6">
        <v>7</v>
      </c>
      <c r="AR40" s="6" t="s">
        <v>95</v>
      </c>
      <c r="AS40" s="6">
        <v>7</v>
      </c>
      <c r="AT40" s="6">
        <v>1</v>
      </c>
      <c r="AU40" s="6">
        <v>3</v>
      </c>
      <c r="AV40" s="6">
        <v>6</v>
      </c>
      <c r="AW40" s="6">
        <v>5</v>
      </c>
      <c r="AX40" s="6">
        <v>7</v>
      </c>
      <c r="AY40" s="6">
        <v>5</v>
      </c>
      <c r="AZ40" s="6">
        <v>5</v>
      </c>
      <c r="BA40" s="6"/>
      <c r="BB40" s="6"/>
      <c r="BC40" s="54">
        <f>COUNTIF(D40:BB40,"&gt;0")</f>
        <v>14</v>
      </c>
      <c r="BD40" s="57">
        <f>SUM(D40:BB40)</f>
        <v>74</v>
      </c>
      <c r="BE40" s="87">
        <f>BD40/BC40</f>
        <v>5.285714285714286</v>
      </c>
      <c r="BF40" s="64">
        <v>6</v>
      </c>
      <c r="BG40" s="110"/>
    </row>
    <row r="41" spans="1:59" ht="13.5" thickBot="1">
      <c r="A41" t="s">
        <v>7</v>
      </c>
      <c r="B41" s="75" t="s">
        <v>47</v>
      </c>
      <c r="C41" s="70"/>
      <c r="D41" s="14">
        <v>5</v>
      </c>
      <c r="E41" s="6">
        <v>3</v>
      </c>
      <c r="F41" s="79">
        <v>5</v>
      </c>
      <c r="G41" s="6">
        <v>5</v>
      </c>
      <c r="H41" s="6" t="s">
        <v>95</v>
      </c>
      <c r="I41" s="6">
        <v>5</v>
      </c>
      <c r="J41" s="6"/>
      <c r="K41" s="6">
        <v>7</v>
      </c>
      <c r="L41" s="6">
        <v>9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8"/>
      <c r="AH41" s="6"/>
      <c r="AI41" s="6">
        <v>7</v>
      </c>
      <c r="AJ41" s="6">
        <v>5</v>
      </c>
      <c r="AK41" s="6">
        <v>3</v>
      </c>
      <c r="AL41" s="6" t="s">
        <v>95</v>
      </c>
      <c r="AM41" s="6">
        <v>1</v>
      </c>
      <c r="AN41" s="6">
        <v>9</v>
      </c>
      <c r="AO41" s="6">
        <v>7</v>
      </c>
      <c r="AP41" s="6">
        <v>3</v>
      </c>
      <c r="AQ41" s="6" t="s">
        <v>95</v>
      </c>
      <c r="AR41" s="6">
        <v>5</v>
      </c>
      <c r="AS41" s="6">
        <v>5</v>
      </c>
      <c r="AT41" s="6" t="s">
        <v>95</v>
      </c>
      <c r="AU41" s="6" t="s">
        <v>95</v>
      </c>
      <c r="AV41" s="6">
        <v>3</v>
      </c>
      <c r="AW41" s="6">
        <v>7</v>
      </c>
      <c r="AX41" s="6" t="s">
        <v>95</v>
      </c>
      <c r="AY41" s="6" t="s">
        <v>95</v>
      </c>
      <c r="AZ41" s="6" t="s">
        <v>95</v>
      </c>
      <c r="BA41" s="6"/>
      <c r="BB41" s="6"/>
      <c r="BC41" s="54">
        <f>COUNTIF(D41:BB41,"&gt;0")</f>
        <v>18</v>
      </c>
      <c r="BD41" s="57">
        <f>SUM(D41:BB41)</f>
        <v>94</v>
      </c>
      <c r="BE41" s="87">
        <f>BD41/BC41</f>
        <v>5.222222222222222</v>
      </c>
      <c r="BF41" s="65">
        <v>5</v>
      </c>
      <c r="BG41" s="110"/>
    </row>
    <row r="42" spans="1:59" ht="13.5" thickBot="1">
      <c r="A42" t="s">
        <v>8</v>
      </c>
      <c r="B42" s="89" t="s">
        <v>81</v>
      </c>
      <c r="C42" s="89"/>
      <c r="D42" s="14">
        <v>1</v>
      </c>
      <c r="E42" s="6">
        <v>5</v>
      </c>
      <c r="F42" s="6">
        <v>3</v>
      </c>
      <c r="G42" s="6" t="s">
        <v>95</v>
      </c>
      <c r="H42" s="6" t="s">
        <v>95</v>
      </c>
      <c r="I42" s="6">
        <v>5</v>
      </c>
      <c r="J42" s="6"/>
      <c r="K42" s="6" t="s">
        <v>95</v>
      </c>
      <c r="L42" s="6">
        <v>3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8"/>
      <c r="AH42" s="6"/>
      <c r="AI42" s="6">
        <v>5</v>
      </c>
      <c r="AJ42" s="6">
        <v>5</v>
      </c>
      <c r="AK42" s="6">
        <v>3</v>
      </c>
      <c r="AL42" s="6">
        <v>5</v>
      </c>
      <c r="AM42" s="6">
        <v>5</v>
      </c>
      <c r="AN42" s="6">
        <v>7</v>
      </c>
      <c r="AO42" s="6" t="s">
        <v>95</v>
      </c>
      <c r="AP42" s="6" t="s">
        <v>95</v>
      </c>
      <c r="AQ42" s="6">
        <v>7</v>
      </c>
      <c r="AR42" s="6">
        <v>3</v>
      </c>
      <c r="AS42" s="6">
        <v>3</v>
      </c>
      <c r="AT42" s="6">
        <v>7</v>
      </c>
      <c r="AU42" s="6" t="s">
        <v>95</v>
      </c>
      <c r="AV42" s="6" t="s">
        <v>95</v>
      </c>
      <c r="AW42" s="6" t="s">
        <v>95</v>
      </c>
      <c r="AX42" s="6">
        <v>7</v>
      </c>
      <c r="AY42" s="6">
        <v>3</v>
      </c>
      <c r="AZ42" s="6" t="s">
        <v>95</v>
      </c>
      <c r="BA42" s="6"/>
      <c r="BB42" s="6"/>
      <c r="BC42" s="54">
        <f>COUNTIF(D42:BB42,"&gt;0")</f>
        <v>17</v>
      </c>
      <c r="BD42" s="57">
        <f>SUM(D42:BB42)</f>
        <v>77</v>
      </c>
      <c r="BE42" s="87">
        <f>BD42/BC42</f>
        <v>4.529411764705882</v>
      </c>
      <c r="BF42" s="65">
        <v>4</v>
      </c>
      <c r="BG42" s="110"/>
    </row>
    <row r="43" spans="1:59" ht="13.5" thickBot="1">
      <c r="A43" t="s">
        <v>9</v>
      </c>
      <c r="B43" s="89" t="s">
        <v>59</v>
      </c>
      <c r="C43" s="94"/>
      <c r="D43" s="92">
        <v>7</v>
      </c>
      <c r="E43" s="6">
        <v>5</v>
      </c>
      <c r="F43" s="79">
        <v>5</v>
      </c>
      <c r="G43" s="6">
        <v>5</v>
      </c>
      <c r="H43" s="6">
        <v>5</v>
      </c>
      <c r="I43" s="6">
        <v>3</v>
      </c>
      <c r="J43" s="6"/>
      <c r="K43" s="6">
        <v>5</v>
      </c>
      <c r="L43" s="6" t="s">
        <v>95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 t="s">
        <v>95</v>
      </c>
      <c r="AJ43" s="6">
        <v>6</v>
      </c>
      <c r="AK43" s="6" t="s">
        <v>95</v>
      </c>
      <c r="AL43" s="6">
        <v>3</v>
      </c>
      <c r="AM43" s="6">
        <v>1</v>
      </c>
      <c r="AN43" s="6">
        <v>3</v>
      </c>
      <c r="AO43" s="6">
        <v>5</v>
      </c>
      <c r="AP43" s="6">
        <v>3</v>
      </c>
      <c r="AQ43" s="6">
        <v>1</v>
      </c>
      <c r="AR43" s="6">
        <v>7</v>
      </c>
      <c r="AS43" s="6">
        <v>7</v>
      </c>
      <c r="AT43" s="6">
        <v>3</v>
      </c>
      <c r="AU43" s="6" t="s">
        <v>95</v>
      </c>
      <c r="AV43" s="6">
        <v>6</v>
      </c>
      <c r="AW43" s="6">
        <v>5</v>
      </c>
      <c r="AX43" s="6">
        <v>1</v>
      </c>
      <c r="AY43" s="6">
        <v>7</v>
      </c>
      <c r="AZ43" s="6">
        <v>5</v>
      </c>
      <c r="BA43" s="6"/>
      <c r="BB43" s="6"/>
      <c r="BC43" s="54">
        <f>COUNTIF(D43:BB43,"&gt;0")</f>
        <v>22</v>
      </c>
      <c r="BD43" s="57">
        <f>SUM(D43:BB43)</f>
        <v>98</v>
      </c>
      <c r="BE43" s="87">
        <f>BD43/BC43</f>
        <v>4.454545454545454</v>
      </c>
      <c r="BF43" s="64">
        <v>4</v>
      </c>
      <c r="BG43" s="110"/>
    </row>
    <row r="44" spans="1:59" ht="13.5" thickBot="1">
      <c r="A44" t="s">
        <v>10</v>
      </c>
      <c r="B44" s="70" t="s">
        <v>130</v>
      </c>
      <c r="C44" s="70"/>
      <c r="D44" s="14" t="s">
        <v>95</v>
      </c>
      <c r="E44" s="6" t="s">
        <v>95</v>
      </c>
      <c r="F44" s="6" t="s">
        <v>95</v>
      </c>
      <c r="G44" s="6" t="s">
        <v>95</v>
      </c>
      <c r="H44" s="6" t="s">
        <v>95</v>
      </c>
      <c r="I44" s="6" t="s">
        <v>95</v>
      </c>
      <c r="J44" s="6"/>
      <c r="K44" s="6" t="s">
        <v>95</v>
      </c>
      <c r="L44" s="6" t="s">
        <v>95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97"/>
      <c r="AH44" s="6"/>
      <c r="AI44" s="6" t="s">
        <v>95</v>
      </c>
      <c r="AJ44" s="6" t="s">
        <v>95</v>
      </c>
      <c r="AK44" s="6">
        <v>5</v>
      </c>
      <c r="AL44" s="6" t="s">
        <v>95</v>
      </c>
      <c r="AM44" s="6">
        <v>3</v>
      </c>
      <c r="AN44" s="6">
        <v>3</v>
      </c>
      <c r="AO44" s="6">
        <v>3</v>
      </c>
      <c r="AP44" s="6" t="s">
        <v>95</v>
      </c>
      <c r="AQ44" s="6">
        <v>1</v>
      </c>
      <c r="AR44" s="6">
        <v>7</v>
      </c>
      <c r="AS44" s="6">
        <v>5</v>
      </c>
      <c r="AT44" s="6">
        <v>7</v>
      </c>
      <c r="AU44" s="6" t="s">
        <v>95</v>
      </c>
      <c r="AV44" s="6">
        <v>5</v>
      </c>
      <c r="AW44" s="6">
        <v>5</v>
      </c>
      <c r="AX44" s="6">
        <v>1</v>
      </c>
      <c r="AY44" s="6">
        <v>7</v>
      </c>
      <c r="AZ44" s="6">
        <v>5</v>
      </c>
      <c r="BA44" s="6"/>
      <c r="BB44" s="6"/>
      <c r="BC44" s="54">
        <f>COUNTIF(D44:BB44,"&gt;0")</f>
        <v>13</v>
      </c>
      <c r="BD44" s="57">
        <f>SUM(D44:BB44)</f>
        <v>57</v>
      </c>
      <c r="BE44" s="87">
        <f>BD44/BC44</f>
        <v>4.384615384615385</v>
      </c>
      <c r="BF44" s="64">
        <v>2</v>
      </c>
      <c r="BG44" s="110"/>
    </row>
    <row r="45" spans="1:59" ht="13.5" thickBot="1">
      <c r="A45" t="s">
        <v>11</v>
      </c>
      <c r="B45" s="70" t="s">
        <v>96</v>
      </c>
      <c r="C45" s="70"/>
      <c r="D45" s="14" t="s">
        <v>95</v>
      </c>
      <c r="E45" s="6">
        <v>3</v>
      </c>
      <c r="F45" s="6">
        <v>3</v>
      </c>
      <c r="G45" s="6">
        <v>1</v>
      </c>
      <c r="H45" s="6">
        <v>1</v>
      </c>
      <c r="I45" s="6">
        <v>5</v>
      </c>
      <c r="J45" s="6"/>
      <c r="K45" s="6">
        <v>3</v>
      </c>
      <c r="L45" s="6">
        <v>7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8"/>
      <c r="AH45" s="6"/>
      <c r="AI45" s="6">
        <v>1</v>
      </c>
      <c r="AJ45" s="6">
        <v>9</v>
      </c>
      <c r="AK45" s="6" t="s">
        <v>95</v>
      </c>
      <c r="AL45" s="6">
        <v>3</v>
      </c>
      <c r="AM45" s="6">
        <v>3</v>
      </c>
      <c r="AN45" s="6">
        <v>9</v>
      </c>
      <c r="AO45" s="6">
        <v>3</v>
      </c>
      <c r="AP45" s="6">
        <v>5</v>
      </c>
      <c r="AQ45" s="6" t="s">
        <v>95</v>
      </c>
      <c r="AR45" s="6">
        <v>5</v>
      </c>
      <c r="AS45" s="6" t="s">
        <v>95</v>
      </c>
      <c r="AT45" s="6">
        <v>5</v>
      </c>
      <c r="AU45" s="6">
        <v>1</v>
      </c>
      <c r="AV45" s="6" t="s">
        <v>95</v>
      </c>
      <c r="AW45" s="6">
        <v>7</v>
      </c>
      <c r="AX45" s="6">
        <v>3</v>
      </c>
      <c r="AY45" s="6">
        <v>3</v>
      </c>
      <c r="AZ45" s="6" t="s">
        <v>95</v>
      </c>
      <c r="BA45" s="6"/>
      <c r="BB45" s="6"/>
      <c r="BC45" s="54">
        <f>COUNTIF(D45:BB45,"&gt;0")</f>
        <v>20</v>
      </c>
      <c r="BD45" s="57">
        <f>SUM(D45:BB45)</f>
        <v>80</v>
      </c>
      <c r="BE45" s="87">
        <f>BD45/BC45</f>
        <v>4</v>
      </c>
      <c r="BF45" s="64">
        <v>3</v>
      </c>
      <c r="BG45" s="110"/>
    </row>
    <row r="46" spans="1:59" ht="13.5" thickBot="1">
      <c r="A46" t="s">
        <v>12</v>
      </c>
      <c r="B46" s="70" t="s">
        <v>49</v>
      </c>
      <c r="C46" s="75"/>
      <c r="D46" s="14">
        <v>5</v>
      </c>
      <c r="E46" s="6">
        <v>5</v>
      </c>
      <c r="F46" s="79">
        <v>5</v>
      </c>
      <c r="G46" s="79">
        <v>7</v>
      </c>
      <c r="H46" s="79">
        <v>7</v>
      </c>
      <c r="I46" s="6">
        <v>3</v>
      </c>
      <c r="J46" s="6"/>
      <c r="K46" s="6" t="s">
        <v>95</v>
      </c>
      <c r="L46" s="6">
        <v>3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8"/>
      <c r="AH46" s="6"/>
      <c r="AI46" s="6">
        <v>3</v>
      </c>
      <c r="AJ46" s="6">
        <v>5</v>
      </c>
      <c r="AK46" s="6">
        <v>5</v>
      </c>
      <c r="AL46" s="6">
        <v>1</v>
      </c>
      <c r="AM46" s="6">
        <v>3</v>
      </c>
      <c r="AN46" s="6">
        <v>5</v>
      </c>
      <c r="AO46" s="6">
        <v>5</v>
      </c>
      <c r="AP46" s="6" t="s">
        <v>95</v>
      </c>
      <c r="AQ46" s="6">
        <v>1</v>
      </c>
      <c r="AR46" s="6">
        <v>1</v>
      </c>
      <c r="AS46" s="6">
        <v>3</v>
      </c>
      <c r="AT46" s="6">
        <v>3</v>
      </c>
      <c r="AU46" s="6">
        <v>3</v>
      </c>
      <c r="AV46" s="6">
        <v>1</v>
      </c>
      <c r="AW46" s="6">
        <v>5</v>
      </c>
      <c r="AX46" s="6">
        <v>3</v>
      </c>
      <c r="AY46" s="6">
        <v>3</v>
      </c>
      <c r="AZ46" s="6">
        <v>5</v>
      </c>
      <c r="BA46" s="6"/>
      <c r="BB46" s="6"/>
      <c r="BC46" s="54">
        <f>COUNTIF(D46:BB46,"&gt;0")</f>
        <v>24</v>
      </c>
      <c r="BD46" s="57">
        <f>SUM(D46:BB46)</f>
        <v>90</v>
      </c>
      <c r="BE46" s="87">
        <f>BD46/BC46</f>
        <v>3.75</v>
      </c>
      <c r="BF46" s="65">
        <v>5</v>
      </c>
      <c r="BG46" s="110"/>
    </row>
    <row r="47" spans="1:59" ht="13.5" thickBot="1">
      <c r="A47" t="s">
        <v>13</v>
      </c>
      <c r="B47" s="96" t="s">
        <v>48</v>
      </c>
      <c r="C47" s="96"/>
      <c r="D47" s="52">
        <v>3</v>
      </c>
      <c r="E47" s="53">
        <v>5</v>
      </c>
      <c r="F47" s="53" t="s">
        <v>95</v>
      </c>
      <c r="G47" s="53" t="s">
        <v>95</v>
      </c>
      <c r="H47" s="53" t="s">
        <v>95</v>
      </c>
      <c r="I47" s="53" t="s">
        <v>95</v>
      </c>
      <c r="J47" s="53"/>
      <c r="K47" s="53" t="s">
        <v>95</v>
      </c>
      <c r="L47" s="53" t="s">
        <v>95</v>
      </c>
      <c r="M47" s="53"/>
      <c r="N47" s="53"/>
      <c r="O47" s="53"/>
      <c r="P47" s="53"/>
      <c r="Q47" s="53"/>
      <c r="R47" s="53"/>
      <c r="S47" s="53"/>
      <c r="T47" s="53"/>
      <c r="U47" s="6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 t="s">
        <v>95</v>
      </c>
      <c r="AJ47" s="53" t="s">
        <v>95</v>
      </c>
      <c r="AK47" s="53">
        <v>5</v>
      </c>
      <c r="AL47" s="53">
        <v>7</v>
      </c>
      <c r="AM47" s="53">
        <v>5</v>
      </c>
      <c r="AN47" s="53" t="s">
        <v>95</v>
      </c>
      <c r="AO47" s="53" t="s">
        <v>95</v>
      </c>
      <c r="AP47" s="53">
        <v>7</v>
      </c>
      <c r="AQ47" s="53">
        <v>5</v>
      </c>
      <c r="AR47" s="53" t="s">
        <v>95</v>
      </c>
      <c r="AS47" s="53" t="s">
        <v>95</v>
      </c>
      <c r="AT47" s="53">
        <v>9</v>
      </c>
      <c r="AU47" s="53">
        <v>7</v>
      </c>
      <c r="AV47" s="53" t="s">
        <v>95</v>
      </c>
      <c r="AW47" s="53">
        <v>3</v>
      </c>
      <c r="AX47" s="53">
        <v>1</v>
      </c>
      <c r="AY47" s="53" t="s">
        <v>95</v>
      </c>
      <c r="AZ47" s="53">
        <v>1</v>
      </c>
      <c r="BA47" s="53"/>
      <c r="BB47" s="53"/>
      <c r="BC47" s="132">
        <v>112</v>
      </c>
      <c r="BD47" s="57">
        <f>SUM(D47:BB47)</f>
        <v>58</v>
      </c>
      <c r="BE47" s="112">
        <f>BD47/BC47</f>
        <v>0.5178571428571429</v>
      </c>
      <c r="BF47" s="64">
        <v>6</v>
      </c>
      <c r="BG47" s="110"/>
    </row>
    <row r="48" spans="1:59" ht="14.25" thickBot="1" thickTop="1">
      <c r="A48" t="s">
        <v>14</v>
      </c>
      <c r="B48" s="70" t="s">
        <v>129</v>
      </c>
      <c r="C48" s="99"/>
      <c r="D48" s="43" t="s">
        <v>95</v>
      </c>
      <c r="E48" s="15" t="s">
        <v>95</v>
      </c>
      <c r="F48" s="15" t="s">
        <v>95</v>
      </c>
      <c r="G48" s="15" t="s">
        <v>95</v>
      </c>
      <c r="H48" s="15" t="s">
        <v>95</v>
      </c>
      <c r="I48" s="15" t="s">
        <v>95</v>
      </c>
      <c r="J48" s="15"/>
      <c r="K48" s="15" t="s">
        <v>95</v>
      </c>
      <c r="L48" s="15" t="s">
        <v>95</v>
      </c>
      <c r="M48" s="15"/>
      <c r="N48" s="15"/>
      <c r="O48" s="15"/>
      <c r="P48" s="15"/>
      <c r="Q48" s="15"/>
      <c r="R48" s="15"/>
      <c r="S48" s="15"/>
      <c r="T48" s="15"/>
      <c r="U48" s="6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45"/>
      <c r="AH48" s="15"/>
      <c r="AI48" s="15" t="s">
        <v>95</v>
      </c>
      <c r="AJ48" s="15" t="s">
        <v>95</v>
      </c>
      <c r="AK48" s="15">
        <v>3</v>
      </c>
      <c r="AL48" s="6">
        <v>3</v>
      </c>
      <c r="AM48" s="6">
        <v>1</v>
      </c>
      <c r="AN48" s="6">
        <v>5</v>
      </c>
      <c r="AO48" s="6" t="s">
        <v>95</v>
      </c>
      <c r="AP48" s="6" t="s">
        <v>95</v>
      </c>
      <c r="AQ48" s="6" t="s">
        <v>95</v>
      </c>
      <c r="AR48" s="6" t="s">
        <v>95</v>
      </c>
      <c r="AS48" s="6" t="s">
        <v>95</v>
      </c>
      <c r="AT48" s="6" t="s">
        <v>95</v>
      </c>
      <c r="AU48" s="6">
        <v>1</v>
      </c>
      <c r="AV48" s="6">
        <v>1</v>
      </c>
      <c r="AW48" s="6">
        <v>3</v>
      </c>
      <c r="AX48" s="6">
        <v>5</v>
      </c>
      <c r="AY48" s="6">
        <v>3</v>
      </c>
      <c r="AZ48" s="6">
        <v>5</v>
      </c>
      <c r="BA48" s="6"/>
      <c r="BB48" s="6"/>
      <c r="BC48" s="54">
        <v>110</v>
      </c>
      <c r="BD48" s="57">
        <f>SUM(D48:BB48)</f>
        <v>30</v>
      </c>
      <c r="BE48" s="113">
        <f>BD48/BC48</f>
        <v>0.2727272727272727</v>
      </c>
      <c r="BF48" s="64">
        <v>0</v>
      </c>
      <c r="BG48" s="110"/>
    </row>
    <row r="49" spans="1:59" ht="13.5" thickBot="1">
      <c r="A49" t="s">
        <v>15</v>
      </c>
      <c r="B49" s="70" t="s">
        <v>97</v>
      </c>
      <c r="C49" s="70"/>
      <c r="D49" s="14" t="s">
        <v>95</v>
      </c>
      <c r="E49" s="6" t="s">
        <v>95</v>
      </c>
      <c r="F49" s="6">
        <v>3</v>
      </c>
      <c r="G49" s="6" t="s">
        <v>95</v>
      </c>
      <c r="H49" s="6">
        <v>3</v>
      </c>
      <c r="I49" s="6" t="s">
        <v>95</v>
      </c>
      <c r="J49" s="6"/>
      <c r="K49" s="6" t="s">
        <v>95</v>
      </c>
      <c r="L49" s="6" t="s">
        <v>95</v>
      </c>
      <c r="M49" s="6"/>
      <c r="N49" s="6"/>
      <c r="O49" s="6"/>
      <c r="P49" s="6"/>
      <c r="Q49" s="6"/>
      <c r="R49" s="6"/>
      <c r="S49" s="6"/>
      <c r="T49" s="15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>
        <v>5</v>
      </c>
      <c r="AJ49" s="6" t="s">
        <v>95</v>
      </c>
      <c r="AK49" s="6" t="s">
        <v>95</v>
      </c>
      <c r="AL49" s="6" t="s">
        <v>95</v>
      </c>
      <c r="AM49" s="6" t="s">
        <v>95</v>
      </c>
      <c r="AN49" s="6" t="s">
        <v>95</v>
      </c>
      <c r="AO49" s="6">
        <v>5</v>
      </c>
      <c r="AP49" s="6" t="s">
        <v>95</v>
      </c>
      <c r="AQ49" s="6" t="s">
        <v>95</v>
      </c>
      <c r="AR49" s="6" t="s">
        <v>95</v>
      </c>
      <c r="AS49" s="6" t="s">
        <v>95</v>
      </c>
      <c r="AT49" s="6" t="s">
        <v>95</v>
      </c>
      <c r="AU49" s="6">
        <v>5</v>
      </c>
      <c r="AV49" s="6" t="s">
        <v>95</v>
      </c>
      <c r="AW49" s="6" t="s">
        <v>95</v>
      </c>
      <c r="AX49" s="6" t="s">
        <v>95</v>
      </c>
      <c r="AY49" s="6" t="s">
        <v>95</v>
      </c>
      <c r="AZ49" s="6">
        <v>3</v>
      </c>
      <c r="BA49" s="6"/>
      <c r="BB49" s="6"/>
      <c r="BC49" s="132">
        <v>106</v>
      </c>
      <c r="BD49" s="57">
        <f>SUM(D49:BB49)</f>
        <v>24</v>
      </c>
      <c r="BE49" s="87">
        <f>BD49/BC49</f>
        <v>0.22641509433962265</v>
      </c>
      <c r="BF49" s="64">
        <v>0</v>
      </c>
      <c r="BG49" s="110"/>
    </row>
    <row r="50" spans="1:59" ht="13.5" thickBot="1">
      <c r="A50" t="s">
        <v>16</v>
      </c>
      <c r="B50" s="70" t="s">
        <v>141</v>
      </c>
      <c r="C50" s="70"/>
      <c r="D50" s="14" t="s">
        <v>95</v>
      </c>
      <c r="E50" s="6" t="s">
        <v>95</v>
      </c>
      <c r="F50" s="6" t="s">
        <v>95</v>
      </c>
      <c r="G50" s="6" t="s">
        <v>95</v>
      </c>
      <c r="H50" s="6" t="s">
        <v>95</v>
      </c>
      <c r="I50" s="6" t="s">
        <v>95</v>
      </c>
      <c r="J50" s="6"/>
      <c r="K50" s="6" t="s">
        <v>95</v>
      </c>
      <c r="L50" s="6" t="s">
        <v>95</v>
      </c>
      <c r="M50" s="6"/>
      <c r="N50" s="6"/>
      <c r="O50" s="6"/>
      <c r="P50" s="6"/>
      <c r="Q50" s="6"/>
      <c r="R50" s="6"/>
      <c r="S50" s="6"/>
      <c r="T50" s="15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 t="s">
        <v>95</v>
      </c>
      <c r="AJ50" s="6" t="s">
        <v>95</v>
      </c>
      <c r="AK50" s="6" t="s">
        <v>95</v>
      </c>
      <c r="AL50" s="6" t="s">
        <v>95</v>
      </c>
      <c r="AM50" s="6" t="s">
        <v>95</v>
      </c>
      <c r="AN50" s="6">
        <v>1</v>
      </c>
      <c r="AO50" s="6">
        <v>3</v>
      </c>
      <c r="AP50" s="6" t="s">
        <v>95</v>
      </c>
      <c r="AQ50" s="6">
        <v>3</v>
      </c>
      <c r="AR50" s="6">
        <v>5</v>
      </c>
      <c r="AS50" s="6">
        <v>3</v>
      </c>
      <c r="AT50" s="6">
        <v>3</v>
      </c>
      <c r="AU50" s="6" t="s">
        <v>95</v>
      </c>
      <c r="AV50" s="6" t="s">
        <v>95</v>
      </c>
      <c r="AW50" s="6" t="s">
        <v>95</v>
      </c>
      <c r="AX50" s="6">
        <v>5</v>
      </c>
      <c r="AY50" s="6">
        <v>1</v>
      </c>
      <c r="AZ50" s="6" t="s">
        <v>95</v>
      </c>
      <c r="BA50" s="6"/>
      <c r="BB50" s="6"/>
      <c r="BC50" s="54">
        <v>108</v>
      </c>
      <c r="BD50" s="57">
        <f>SUM(D50:BB50)</f>
        <v>24</v>
      </c>
      <c r="BE50" s="87">
        <f>BD50/BC50</f>
        <v>0.2222222222222222</v>
      </c>
      <c r="BF50" s="64">
        <v>0</v>
      </c>
      <c r="BG50" s="110"/>
    </row>
    <row r="51" spans="1:59" ht="13.5" thickBot="1">
      <c r="A51" t="s">
        <v>17</v>
      </c>
      <c r="B51" s="70" t="s">
        <v>82</v>
      </c>
      <c r="C51" s="75"/>
      <c r="D51" s="92">
        <v>7</v>
      </c>
      <c r="E51" s="79">
        <v>9</v>
      </c>
      <c r="F51" s="6" t="s">
        <v>95</v>
      </c>
      <c r="G51" s="6" t="s">
        <v>95</v>
      </c>
      <c r="H51" s="6">
        <v>5</v>
      </c>
      <c r="I51" s="6" t="s">
        <v>95</v>
      </c>
      <c r="J51" s="6"/>
      <c r="K51" s="6" t="s">
        <v>95</v>
      </c>
      <c r="L51" s="6" t="s">
        <v>95</v>
      </c>
      <c r="M51" s="6"/>
      <c r="N51" s="6"/>
      <c r="O51" s="6"/>
      <c r="P51" s="6"/>
      <c r="Q51" s="6"/>
      <c r="R51" s="6"/>
      <c r="S51" s="6"/>
      <c r="T51" s="15"/>
      <c r="U51" s="6"/>
      <c r="V51" s="8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8"/>
      <c r="AH51" s="6"/>
      <c r="AI51" s="6" t="s">
        <v>95</v>
      </c>
      <c r="AJ51" s="6" t="s">
        <v>95</v>
      </c>
      <c r="AK51" s="6" t="s">
        <v>95</v>
      </c>
      <c r="AL51" s="6" t="s">
        <v>95</v>
      </c>
      <c r="AM51" s="6" t="s">
        <v>95</v>
      </c>
      <c r="AN51" s="6" t="s">
        <v>95</v>
      </c>
      <c r="AO51" s="6" t="s">
        <v>95</v>
      </c>
      <c r="AP51" s="6" t="s">
        <v>95</v>
      </c>
      <c r="AQ51" s="6" t="s">
        <v>95</v>
      </c>
      <c r="AR51" s="6" t="s">
        <v>95</v>
      </c>
      <c r="AS51" s="6" t="s">
        <v>95</v>
      </c>
      <c r="AT51" s="6" t="s">
        <v>95</v>
      </c>
      <c r="AU51" s="6" t="s">
        <v>95</v>
      </c>
      <c r="AV51" s="6" t="s">
        <v>95</v>
      </c>
      <c r="AW51" s="6" t="s">
        <v>95</v>
      </c>
      <c r="AX51" s="6" t="s">
        <v>95</v>
      </c>
      <c r="AY51" s="6" t="s">
        <v>95</v>
      </c>
      <c r="AZ51" s="6" t="s">
        <v>95</v>
      </c>
      <c r="BA51" s="6"/>
      <c r="BB51" s="6"/>
      <c r="BC51" s="132">
        <v>103</v>
      </c>
      <c r="BD51" s="57">
        <f>SUM(D51:BB51)</f>
        <v>21</v>
      </c>
      <c r="BE51" s="87">
        <f>BD51/BC51</f>
        <v>0.20388349514563106</v>
      </c>
      <c r="BF51" s="64">
        <v>2</v>
      </c>
      <c r="BG51" s="110"/>
    </row>
    <row r="52" spans="1:59" ht="13.5" thickBot="1">
      <c r="A52" t="s">
        <v>18</v>
      </c>
      <c r="B52" s="70" t="s">
        <v>117</v>
      </c>
      <c r="C52" s="70"/>
      <c r="D52" s="14" t="s">
        <v>95</v>
      </c>
      <c r="E52" s="6" t="s">
        <v>95</v>
      </c>
      <c r="F52" s="6" t="s">
        <v>95</v>
      </c>
      <c r="G52" s="6" t="s">
        <v>95</v>
      </c>
      <c r="H52" s="79">
        <v>7</v>
      </c>
      <c r="I52" s="6">
        <v>3</v>
      </c>
      <c r="J52" s="6"/>
      <c r="K52" s="6">
        <v>3</v>
      </c>
      <c r="L52" s="6" t="s">
        <v>95</v>
      </c>
      <c r="M52" s="6"/>
      <c r="N52" s="6"/>
      <c r="O52" s="6"/>
      <c r="P52" s="6"/>
      <c r="Q52" s="6"/>
      <c r="R52" s="6"/>
      <c r="S52" s="6"/>
      <c r="T52" s="15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8"/>
      <c r="AH52" s="6"/>
      <c r="AI52" s="6" t="s">
        <v>95</v>
      </c>
      <c r="AJ52" s="6">
        <v>1</v>
      </c>
      <c r="AK52" s="6" t="s">
        <v>95</v>
      </c>
      <c r="AL52" s="6" t="s">
        <v>95</v>
      </c>
      <c r="AM52" s="6" t="s">
        <v>95</v>
      </c>
      <c r="AN52" s="6" t="s">
        <v>95</v>
      </c>
      <c r="AO52" s="6">
        <v>3</v>
      </c>
      <c r="AP52" s="6" t="s">
        <v>95</v>
      </c>
      <c r="AQ52" s="6" t="s">
        <v>95</v>
      </c>
      <c r="AR52" s="6" t="s">
        <v>95</v>
      </c>
      <c r="AS52" s="6" t="s">
        <v>95</v>
      </c>
      <c r="AT52" s="6" t="s">
        <v>95</v>
      </c>
      <c r="AU52" s="6" t="s">
        <v>95</v>
      </c>
      <c r="AV52" s="6" t="s">
        <v>95</v>
      </c>
      <c r="AW52" s="6" t="s">
        <v>95</v>
      </c>
      <c r="AX52" s="6" t="s">
        <v>95</v>
      </c>
      <c r="AY52" s="6" t="s">
        <v>95</v>
      </c>
      <c r="AZ52" s="6" t="s">
        <v>95</v>
      </c>
      <c r="BA52" s="6"/>
      <c r="BB52" s="6"/>
      <c r="BC52" s="132">
        <v>105</v>
      </c>
      <c r="BD52" s="57">
        <f>SUM(D52:BB52)</f>
        <v>17</v>
      </c>
      <c r="BE52" s="87">
        <f>BD52/BC52</f>
        <v>0.1619047619047619</v>
      </c>
      <c r="BF52" s="65">
        <v>1</v>
      </c>
      <c r="BG52" s="110"/>
    </row>
    <row r="53" spans="1:59" ht="13.5" thickBot="1">
      <c r="A53" t="s">
        <v>19</v>
      </c>
      <c r="B53" s="70" t="s">
        <v>102</v>
      </c>
      <c r="C53" s="70"/>
      <c r="D53" s="14" t="s">
        <v>95</v>
      </c>
      <c r="E53" s="6" t="s">
        <v>95</v>
      </c>
      <c r="F53" s="6" t="s">
        <v>95</v>
      </c>
      <c r="G53" s="6" t="s">
        <v>95</v>
      </c>
      <c r="H53" s="79">
        <v>7</v>
      </c>
      <c r="I53" s="6" t="s">
        <v>95</v>
      </c>
      <c r="J53" s="6"/>
      <c r="K53" s="6">
        <v>3</v>
      </c>
      <c r="L53" s="6" t="s">
        <v>95</v>
      </c>
      <c r="M53" s="6"/>
      <c r="N53" s="6"/>
      <c r="O53" s="6"/>
      <c r="P53" s="6"/>
      <c r="Q53" s="6"/>
      <c r="R53" s="6"/>
      <c r="S53" s="6"/>
      <c r="T53" s="15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 t="s">
        <v>95</v>
      </c>
      <c r="AJ53" s="6" t="s">
        <v>95</v>
      </c>
      <c r="AK53" s="6" t="s">
        <v>95</v>
      </c>
      <c r="AL53" s="6" t="s">
        <v>95</v>
      </c>
      <c r="AM53" s="6" t="s">
        <v>95</v>
      </c>
      <c r="AN53" s="6" t="s">
        <v>95</v>
      </c>
      <c r="AO53" s="6">
        <v>5</v>
      </c>
      <c r="AP53" s="6" t="s">
        <v>95</v>
      </c>
      <c r="AQ53" s="6" t="s">
        <v>95</v>
      </c>
      <c r="AR53" s="6" t="s">
        <v>95</v>
      </c>
      <c r="AS53" s="6" t="s">
        <v>95</v>
      </c>
      <c r="AT53" s="6" t="s">
        <v>95</v>
      </c>
      <c r="AU53" s="6" t="s">
        <v>95</v>
      </c>
      <c r="AV53" s="6" t="s">
        <v>95</v>
      </c>
      <c r="AW53" s="6" t="s">
        <v>95</v>
      </c>
      <c r="AX53" s="6" t="s">
        <v>95</v>
      </c>
      <c r="AY53" s="6" t="s">
        <v>95</v>
      </c>
      <c r="AZ53" s="6" t="s">
        <v>95</v>
      </c>
      <c r="BA53" s="6"/>
      <c r="BB53" s="6"/>
      <c r="BC53" s="54">
        <v>103</v>
      </c>
      <c r="BD53" s="57">
        <f>SUM(D53:BB53)</f>
        <v>15</v>
      </c>
      <c r="BE53" s="87">
        <f>BD53/BC53</f>
        <v>0.14563106796116504</v>
      </c>
      <c r="BF53" s="64">
        <v>1</v>
      </c>
      <c r="BG53" s="110"/>
    </row>
    <row r="54" spans="1:59" ht="13.5" thickBot="1">
      <c r="A54" t="s">
        <v>20</v>
      </c>
      <c r="B54" s="70" t="s">
        <v>145</v>
      </c>
      <c r="C54" s="70"/>
      <c r="D54" s="14" t="s">
        <v>95</v>
      </c>
      <c r="E54" s="6" t="s">
        <v>95</v>
      </c>
      <c r="F54" s="6" t="s">
        <v>95</v>
      </c>
      <c r="G54" s="6" t="s">
        <v>95</v>
      </c>
      <c r="H54" s="6" t="s">
        <v>95</v>
      </c>
      <c r="I54" s="6" t="s">
        <v>95</v>
      </c>
      <c r="J54" s="6"/>
      <c r="K54" s="6" t="s">
        <v>95</v>
      </c>
      <c r="L54" s="6" t="s">
        <v>95</v>
      </c>
      <c r="M54" s="6"/>
      <c r="N54" s="6"/>
      <c r="O54" s="6"/>
      <c r="P54" s="6"/>
      <c r="Q54" s="6"/>
      <c r="R54" s="6"/>
      <c r="S54" s="6"/>
      <c r="T54" s="15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8"/>
      <c r="AH54" s="6"/>
      <c r="AI54" s="6" t="s">
        <v>95</v>
      </c>
      <c r="AJ54" s="6" t="s">
        <v>95</v>
      </c>
      <c r="AK54" s="6" t="s">
        <v>95</v>
      </c>
      <c r="AL54" s="6" t="s">
        <v>95</v>
      </c>
      <c r="AM54" s="6" t="s">
        <v>95</v>
      </c>
      <c r="AN54" s="6" t="s">
        <v>95</v>
      </c>
      <c r="AO54" s="6" t="s">
        <v>95</v>
      </c>
      <c r="AP54" s="6" t="s">
        <v>95</v>
      </c>
      <c r="AQ54" s="6">
        <v>5</v>
      </c>
      <c r="AR54" s="6" t="s">
        <v>95</v>
      </c>
      <c r="AS54" s="6">
        <v>5</v>
      </c>
      <c r="AT54" s="6">
        <v>3</v>
      </c>
      <c r="AU54" s="6" t="s">
        <v>95</v>
      </c>
      <c r="AV54" s="6" t="s">
        <v>95</v>
      </c>
      <c r="AW54" s="6" t="s">
        <v>95</v>
      </c>
      <c r="AX54" s="6" t="s">
        <v>95</v>
      </c>
      <c r="AY54" s="6" t="s">
        <v>95</v>
      </c>
      <c r="AZ54" s="6" t="s">
        <v>95</v>
      </c>
      <c r="BA54" s="6"/>
      <c r="BB54" s="6"/>
      <c r="BC54" s="132">
        <v>103</v>
      </c>
      <c r="BD54" s="57">
        <f>SUM(D54:BB54)</f>
        <v>13</v>
      </c>
      <c r="BE54" s="87">
        <f>BD54/BC54</f>
        <v>0.1262135922330097</v>
      </c>
      <c r="BF54" s="65">
        <v>0</v>
      </c>
      <c r="BG54" s="110"/>
    </row>
    <row r="55" spans="1:59" ht="13.5" thickBot="1">
      <c r="A55" t="s">
        <v>21</v>
      </c>
      <c r="B55" s="70" t="s">
        <v>151</v>
      </c>
      <c r="C55" s="70"/>
      <c r="D55" s="14" t="s">
        <v>95</v>
      </c>
      <c r="E55" s="6" t="s">
        <v>95</v>
      </c>
      <c r="F55" s="6" t="s">
        <v>95</v>
      </c>
      <c r="G55" s="6" t="s">
        <v>95</v>
      </c>
      <c r="H55" s="6" t="s">
        <v>95</v>
      </c>
      <c r="I55" s="6" t="s">
        <v>95</v>
      </c>
      <c r="J55" s="6"/>
      <c r="K55" s="6" t="s">
        <v>95</v>
      </c>
      <c r="L55" s="6" t="s">
        <v>95</v>
      </c>
      <c r="M55" s="6"/>
      <c r="N55" s="6"/>
      <c r="O55" s="6"/>
      <c r="P55" s="6"/>
      <c r="Q55" s="6"/>
      <c r="R55" s="6"/>
      <c r="S55" s="6"/>
      <c r="T55" s="15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8"/>
      <c r="AH55" s="6"/>
      <c r="AI55" s="6" t="s">
        <v>95</v>
      </c>
      <c r="AJ55" s="6" t="s">
        <v>95</v>
      </c>
      <c r="AK55" s="6" t="s">
        <v>95</v>
      </c>
      <c r="AL55" s="6" t="s">
        <v>95</v>
      </c>
      <c r="AM55" s="6" t="s">
        <v>95</v>
      </c>
      <c r="AN55" s="6" t="s">
        <v>95</v>
      </c>
      <c r="AO55" s="6" t="s">
        <v>95</v>
      </c>
      <c r="AP55" s="6" t="s">
        <v>95</v>
      </c>
      <c r="AQ55" s="6" t="s">
        <v>95</v>
      </c>
      <c r="AR55" s="6" t="s">
        <v>95</v>
      </c>
      <c r="AS55" s="6" t="s">
        <v>95</v>
      </c>
      <c r="AT55" s="6">
        <v>5</v>
      </c>
      <c r="AU55" s="6" t="s">
        <v>95</v>
      </c>
      <c r="AV55" s="6">
        <v>7</v>
      </c>
      <c r="AW55" s="6" t="s">
        <v>95</v>
      </c>
      <c r="AX55" s="6" t="s">
        <v>95</v>
      </c>
      <c r="AY55" s="6" t="s">
        <v>95</v>
      </c>
      <c r="AZ55" s="6" t="s">
        <v>95</v>
      </c>
      <c r="BA55" s="6"/>
      <c r="BB55" s="6"/>
      <c r="BC55" s="132">
        <v>102</v>
      </c>
      <c r="BD55" s="57">
        <f>SUM(D55:BB55)</f>
        <v>12</v>
      </c>
      <c r="BE55" s="87">
        <f>BD55/BC55</f>
        <v>0.11764705882352941</v>
      </c>
      <c r="BF55" s="65">
        <v>1</v>
      </c>
      <c r="BG55" s="110"/>
    </row>
    <row r="56" spans="1:59" ht="13.5" thickBot="1">
      <c r="A56" t="s">
        <v>22</v>
      </c>
      <c r="B56" s="70" t="s">
        <v>142</v>
      </c>
      <c r="C56" s="70"/>
      <c r="D56" s="14" t="s">
        <v>95</v>
      </c>
      <c r="E56" s="6" t="s">
        <v>95</v>
      </c>
      <c r="F56" s="6" t="s">
        <v>95</v>
      </c>
      <c r="G56" s="6" t="s">
        <v>95</v>
      </c>
      <c r="H56" s="6" t="s">
        <v>95</v>
      </c>
      <c r="I56" s="6" t="s">
        <v>95</v>
      </c>
      <c r="J56" s="6"/>
      <c r="K56" s="6" t="s">
        <v>95</v>
      </c>
      <c r="L56" s="6" t="s">
        <v>95</v>
      </c>
      <c r="M56" s="6"/>
      <c r="N56" s="6"/>
      <c r="O56" s="6"/>
      <c r="P56" s="6"/>
      <c r="Q56" s="6"/>
      <c r="R56" s="6"/>
      <c r="S56" s="6"/>
      <c r="T56" s="15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 t="s">
        <v>95</v>
      </c>
      <c r="AJ56" s="6" t="s">
        <v>95</v>
      </c>
      <c r="AK56" s="6" t="s">
        <v>95</v>
      </c>
      <c r="AL56" s="6" t="s">
        <v>95</v>
      </c>
      <c r="AM56" s="6" t="s">
        <v>95</v>
      </c>
      <c r="AN56" s="6" t="s">
        <v>95</v>
      </c>
      <c r="AO56" s="6">
        <v>5</v>
      </c>
      <c r="AP56" s="6" t="s">
        <v>95</v>
      </c>
      <c r="AQ56" s="6" t="s">
        <v>95</v>
      </c>
      <c r="AR56" s="6" t="s">
        <v>95</v>
      </c>
      <c r="AS56" s="6" t="s">
        <v>95</v>
      </c>
      <c r="AT56" s="6">
        <v>5</v>
      </c>
      <c r="AU56" s="6" t="s">
        <v>95</v>
      </c>
      <c r="AV56" s="6" t="s">
        <v>95</v>
      </c>
      <c r="AW56" s="6" t="s">
        <v>95</v>
      </c>
      <c r="AX56" s="6" t="s">
        <v>95</v>
      </c>
      <c r="AY56" s="6" t="s">
        <v>95</v>
      </c>
      <c r="AZ56" s="6" t="s">
        <v>95</v>
      </c>
      <c r="BA56" s="6"/>
      <c r="BB56" s="6"/>
      <c r="BC56" s="54">
        <v>102</v>
      </c>
      <c r="BD56" s="57">
        <f>SUM(D56:BB56)</f>
        <v>10</v>
      </c>
      <c r="BE56" s="87">
        <f>BD56/BC56</f>
        <v>0.09803921568627451</v>
      </c>
      <c r="BF56" s="64">
        <v>0</v>
      </c>
      <c r="BG56" s="110"/>
    </row>
    <row r="57" spans="1:59" ht="13.5" thickBot="1">
      <c r="A57" t="s">
        <v>23</v>
      </c>
      <c r="B57" s="89" t="s">
        <v>83</v>
      </c>
      <c r="C57" s="89"/>
      <c r="D57" s="14">
        <v>1</v>
      </c>
      <c r="E57" s="6" t="s">
        <v>95</v>
      </c>
      <c r="F57" s="6" t="s">
        <v>95</v>
      </c>
      <c r="G57" s="6">
        <v>5</v>
      </c>
      <c r="H57" s="6" t="s">
        <v>95</v>
      </c>
      <c r="I57" s="6">
        <v>3</v>
      </c>
      <c r="J57" s="6"/>
      <c r="K57" s="6" t="s">
        <v>95</v>
      </c>
      <c r="L57" s="6" t="s">
        <v>95</v>
      </c>
      <c r="M57" s="6"/>
      <c r="N57" s="6"/>
      <c r="O57" s="6"/>
      <c r="P57" s="6"/>
      <c r="Q57" s="6"/>
      <c r="R57" s="6"/>
      <c r="S57" s="6"/>
      <c r="T57" s="15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8"/>
      <c r="AH57" s="6"/>
      <c r="AI57" s="6" t="s">
        <v>95</v>
      </c>
      <c r="AJ57" s="6" t="s">
        <v>95</v>
      </c>
      <c r="AK57" s="6" t="s">
        <v>95</v>
      </c>
      <c r="AL57" s="6" t="s">
        <v>95</v>
      </c>
      <c r="AM57" s="6" t="s">
        <v>95</v>
      </c>
      <c r="AN57" s="6" t="s">
        <v>95</v>
      </c>
      <c r="AO57" s="6" t="s">
        <v>95</v>
      </c>
      <c r="AP57" s="6" t="s">
        <v>95</v>
      </c>
      <c r="AQ57" s="6" t="s">
        <v>95</v>
      </c>
      <c r="AR57" s="6" t="s">
        <v>95</v>
      </c>
      <c r="AS57" s="6" t="s">
        <v>95</v>
      </c>
      <c r="AT57" s="6" t="s">
        <v>95</v>
      </c>
      <c r="AU57" s="6" t="s">
        <v>95</v>
      </c>
      <c r="AV57" s="6" t="s">
        <v>95</v>
      </c>
      <c r="AW57" s="6" t="s">
        <v>95</v>
      </c>
      <c r="AX57" s="6" t="s">
        <v>95</v>
      </c>
      <c r="AY57" s="6" t="s">
        <v>95</v>
      </c>
      <c r="AZ57" s="6" t="s">
        <v>95</v>
      </c>
      <c r="BA57" s="6"/>
      <c r="BB57" s="6"/>
      <c r="BC57" s="132">
        <v>103</v>
      </c>
      <c r="BD57" s="57">
        <f>SUM(D57:BB57)</f>
        <v>9</v>
      </c>
      <c r="BE57" s="87">
        <f>BD57/BC57</f>
        <v>0.08737864077669903</v>
      </c>
      <c r="BF57" s="65">
        <v>1</v>
      </c>
      <c r="BG57" s="110"/>
    </row>
    <row r="58" spans="1:59" ht="13.5" thickBot="1">
      <c r="A58" t="s">
        <v>31</v>
      </c>
      <c r="B58" s="70" t="s">
        <v>66</v>
      </c>
      <c r="C58" s="70"/>
      <c r="D58" s="14" t="s">
        <v>95</v>
      </c>
      <c r="E58" s="6">
        <v>5</v>
      </c>
      <c r="F58" s="6" t="s">
        <v>95</v>
      </c>
      <c r="G58" s="6" t="s">
        <v>95</v>
      </c>
      <c r="H58" s="6" t="s">
        <v>95</v>
      </c>
      <c r="I58" s="6" t="s">
        <v>95</v>
      </c>
      <c r="J58" s="6"/>
      <c r="K58" s="6" t="s">
        <v>95</v>
      </c>
      <c r="L58" s="6" t="s">
        <v>95</v>
      </c>
      <c r="M58" s="6"/>
      <c r="N58" s="6"/>
      <c r="O58" s="6"/>
      <c r="P58" s="6"/>
      <c r="Q58" s="6"/>
      <c r="R58" s="6"/>
      <c r="S58" s="6"/>
      <c r="T58" s="15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 t="s">
        <v>95</v>
      </c>
      <c r="AJ58" s="6" t="s">
        <v>95</v>
      </c>
      <c r="AK58" s="6" t="s">
        <v>95</v>
      </c>
      <c r="AL58" s="6" t="s">
        <v>95</v>
      </c>
      <c r="AM58" s="6" t="s">
        <v>95</v>
      </c>
      <c r="AN58" s="6" t="s">
        <v>95</v>
      </c>
      <c r="AO58" s="6" t="s">
        <v>95</v>
      </c>
      <c r="AP58" s="6" t="s">
        <v>95</v>
      </c>
      <c r="AQ58" s="6" t="s">
        <v>95</v>
      </c>
      <c r="AR58" s="6" t="s">
        <v>95</v>
      </c>
      <c r="AS58" s="6" t="s">
        <v>95</v>
      </c>
      <c r="AT58" s="6" t="s">
        <v>95</v>
      </c>
      <c r="AU58" s="6" t="s">
        <v>95</v>
      </c>
      <c r="AV58" s="6" t="s">
        <v>95</v>
      </c>
      <c r="AW58" s="6" t="s">
        <v>95</v>
      </c>
      <c r="AX58" s="6" t="s">
        <v>95</v>
      </c>
      <c r="AY58" s="6" t="s">
        <v>95</v>
      </c>
      <c r="AZ58" s="6" t="s">
        <v>95</v>
      </c>
      <c r="BA58" s="6"/>
      <c r="BB58" s="6"/>
      <c r="BC58" s="132">
        <v>101</v>
      </c>
      <c r="BD58" s="57">
        <f>SUM(D58:BB58)</f>
        <v>5</v>
      </c>
      <c r="BE58" s="87">
        <f>BD58/BC58</f>
        <v>0.04950495049504951</v>
      </c>
      <c r="BF58" s="64">
        <v>0</v>
      </c>
      <c r="BG58" s="110"/>
    </row>
    <row r="59" spans="1:59" ht="13.5" thickBot="1">
      <c r="A59" t="s">
        <v>43</v>
      </c>
      <c r="B59" s="70" t="s">
        <v>115</v>
      </c>
      <c r="C59" s="70"/>
      <c r="D59" s="14" t="s">
        <v>95</v>
      </c>
      <c r="E59" s="6" t="s">
        <v>95</v>
      </c>
      <c r="F59" s="6" t="s">
        <v>95</v>
      </c>
      <c r="G59" s="6" t="s">
        <v>95</v>
      </c>
      <c r="H59" s="6" t="s">
        <v>95</v>
      </c>
      <c r="I59" s="6" t="s">
        <v>95</v>
      </c>
      <c r="J59" s="6"/>
      <c r="K59" s="6">
        <v>5</v>
      </c>
      <c r="L59" s="6" t="s">
        <v>95</v>
      </c>
      <c r="M59" s="6"/>
      <c r="N59" s="6"/>
      <c r="O59" s="6"/>
      <c r="P59" s="6"/>
      <c r="Q59" s="6"/>
      <c r="R59" s="6"/>
      <c r="S59" s="6"/>
      <c r="T59" s="15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 t="s">
        <v>95</v>
      </c>
      <c r="AJ59" s="6" t="s">
        <v>95</v>
      </c>
      <c r="AK59" s="6" t="s">
        <v>95</v>
      </c>
      <c r="AL59" s="6" t="s">
        <v>95</v>
      </c>
      <c r="AM59" s="6" t="s">
        <v>95</v>
      </c>
      <c r="AN59" s="6" t="s">
        <v>95</v>
      </c>
      <c r="AO59" s="6" t="s">
        <v>95</v>
      </c>
      <c r="AP59" s="6" t="s">
        <v>95</v>
      </c>
      <c r="AQ59" s="6" t="s">
        <v>95</v>
      </c>
      <c r="AR59" s="6" t="s">
        <v>95</v>
      </c>
      <c r="AS59" s="6" t="s">
        <v>95</v>
      </c>
      <c r="AT59" s="6" t="s">
        <v>95</v>
      </c>
      <c r="AU59" s="6" t="s">
        <v>95</v>
      </c>
      <c r="AV59" s="6" t="s">
        <v>95</v>
      </c>
      <c r="AW59" s="6" t="s">
        <v>95</v>
      </c>
      <c r="AX59" s="6" t="s">
        <v>95</v>
      </c>
      <c r="AY59" s="6" t="s">
        <v>95</v>
      </c>
      <c r="AZ59" s="6" t="s">
        <v>95</v>
      </c>
      <c r="BA59" s="6"/>
      <c r="BB59" s="6"/>
      <c r="BC59" s="132">
        <v>101</v>
      </c>
      <c r="BD59" s="57">
        <f>SUM(D59:BB59)</f>
        <v>5</v>
      </c>
      <c r="BE59" s="87">
        <f>BD59/BC59</f>
        <v>0.04950495049504951</v>
      </c>
      <c r="BF59" s="64">
        <v>0</v>
      </c>
      <c r="BG59" s="110"/>
    </row>
    <row r="60" spans="1:59" ht="13.5" thickBot="1">
      <c r="A60" t="s">
        <v>144</v>
      </c>
      <c r="B60" s="70" t="s">
        <v>104</v>
      </c>
      <c r="C60" s="70"/>
      <c r="D60" s="14" t="s">
        <v>95</v>
      </c>
      <c r="E60" s="6" t="s">
        <v>95</v>
      </c>
      <c r="F60" s="6" t="s">
        <v>95</v>
      </c>
      <c r="G60" s="6" t="s">
        <v>95</v>
      </c>
      <c r="H60" s="6">
        <v>3</v>
      </c>
      <c r="I60" s="6" t="s">
        <v>95</v>
      </c>
      <c r="J60" s="6"/>
      <c r="K60" s="6" t="s">
        <v>95</v>
      </c>
      <c r="L60" s="6" t="s">
        <v>95</v>
      </c>
      <c r="M60" s="6"/>
      <c r="N60" s="6"/>
      <c r="O60" s="6"/>
      <c r="P60" s="6"/>
      <c r="Q60" s="6"/>
      <c r="R60" s="6"/>
      <c r="S60" s="6"/>
      <c r="T60" s="15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8"/>
      <c r="AH60" s="6"/>
      <c r="AI60" s="6" t="s">
        <v>95</v>
      </c>
      <c r="AJ60" s="6" t="s">
        <v>95</v>
      </c>
      <c r="AK60" s="6" t="s">
        <v>95</v>
      </c>
      <c r="AL60" s="6" t="s">
        <v>95</v>
      </c>
      <c r="AM60" s="6" t="s">
        <v>95</v>
      </c>
      <c r="AN60" s="6" t="s">
        <v>95</v>
      </c>
      <c r="AO60" s="6" t="s">
        <v>95</v>
      </c>
      <c r="AP60" s="6" t="s">
        <v>95</v>
      </c>
      <c r="AQ60" s="6" t="s">
        <v>95</v>
      </c>
      <c r="AR60" s="6" t="s">
        <v>95</v>
      </c>
      <c r="AS60" s="6" t="s">
        <v>95</v>
      </c>
      <c r="AT60" s="6" t="s">
        <v>95</v>
      </c>
      <c r="AU60" s="6" t="s">
        <v>95</v>
      </c>
      <c r="AV60" s="6"/>
      <c r="AW60" s="6" t="s">
        <v>95</v>
      </c>
      <c r="AX60" s="6" t="s">
        <v>95</v>
      </c>
      <c r="AY60" s="6" t="s">
        <v>95</v>
      </c>
      <c r="AZ60" s="6" t="s">
        <v>95</v>
      </c>
      <c r="BA60" s="6"/>
      <c r="BB60" s="6"/>
      <c r="BC60" s="132">
        <v>101</v>
      </c>
      <c r="BD60" s="57">
        <f>SUM(D60:BB60)</f>
        <v>3</v>
      </c>
      <c r="BE60" s="87">
        <f>BD60/BC60</f>
        <v>0.0297029702970297</v>
      </c>
      <c r="BF60" s="65">
        <v>0</v>
      </c>
      <c r="BG60" s="110"/>
    </row>
    <row r="61" spans="1:59" ht="13.5" thickBot="1">
      <c r="A61" t="s">
        <v>150</v>
      </c>
      <c r="B61" s="70" t="s">
        <v>114</v>
      </c>
      <c r="C61" s="70"/>
      <c r="D61" s="14" t="s">
        <v>95</v>
      </c>
      <c r="E61" s="6" t="s">
        <v>95</v>
      </c>
      <c r="F61" s="6" t="s">
        <v>95</v>
      </c>
      <c r="G61" s="6" t="s">
        <v>95</v>
      </c>
      <c r="H61" s="6" t="s">
        <v>95</v>
      </c>
      <c r="I61" s="6" t="s">
        <v>95</v>
      </c>
      <c r="J61" s="6"/>
      <c r="K61" s="6">
        <v>1</v>
      </c>
      <c r="L61" s="6" t="s">
        <v>95</v>
      </c>
      <c r="M61" s="6"/>
      <c r="N61" s="6"/>
      <c r="O61" s="6"/>
      <c r="P61" s="6"/>
      <c r="Q61" s="6"/>
      <c r="R61" s="6"/>
      <c r="S61" s="6"/>
      <c r="T61" s="15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 t="s">
        <v>95</v>
      </c>
      <c r="AJ61" s="6" t="s">
        <v>95</v>
      </c>
      <c r="AK61" s="6" t="s">
        <v>95</v>
      </c>
      <c r="AL61" s="6" t="s">
        <v>95</v>
      </c>
      <c r="AM61" s="6" t="s">
        <v>95</v>
      </c>
      <c r="AN61" s="6" t="s">
        <v>95</v>
      </c>
      <c r="AO61" s="6" t="s">
        <v>95</v>
      </c>
      <c r="AP61" s="6" t="s">
        <v>95</v>
      </c>
      <c r="AQ61" s="6" t="s">
        <v>95</v>
      </c>
      <c r="AR61" s="6" t="s">
        <v>95</v>
      </c>
      <c r="AS61" s="6" t="s">
        <v>95</v>
      </c>
      <c r="AT61" s="6" t="s">
        <v>95</v>
      </c>
      <c r="AU61" s="6" t="s">
        <v>95</v>
      </c>
      <c r="AV61" s="6"/>
      <c r="AW61" s="6" t="s">
        <v>95</v>
      </c>
      <c r="AX61" s="6" t="s">
        <v>95</v>
      </c>
      <c r="AY61" s="6" t="s">
        <v>95</v>
      </c>
      <c r="AZ61" s="6" t="s">
        <v>95</v>
      </c>
      <c r="BA61" s="6"/>
      <c r="BB61" s="6"/>
      <c r="BC61" s="54">
        <v>101</v>
      </c>
      <c r="BD61" s="57">
        <f>SUM(D61:BB61)</f>
        <v>1</v>
      </c>
      <c r="BE61" s="87">
        <f>BD61/BC61</f>
        <v>0.009900990099009901</v>
      </c>
      <c r="BF61" s="64">
        <v>0</v>
      </c>
      <c r="BG61" s="110"/>
    </row>
    <row r="62" spans="1:58" ht="13.5" thickBot="1">
      <c r="A62" s="9"/>
      <c r="B62" s="49" t="s">
        <v>0</v>
      </c>
      <c r="C62" s="49"/>
      <c r="D62" s="72">
        <f aca="true" t="shared" si="6" ref="D62:AL62">COUNTIF(D38:D61,"&gt;0")</f>
        <v>8</v>
      </c>
      <c r="E62" s="72">
        <f t="shared" si="6"/>
        <v>8</v>
      </c>
      <c r="F62" s="107">
        <f t="shared" si="6"/>
        <v>6</v>
      </c>
      <c r="G62" s="72">
        <f t="shared" si="6"/>
        <v>7</v>
      </c>
      <c r="H62" s="72">
        <f t="shared" si="6"/>
        <v>10</v>
      </c>
      <c r="I62" s="48">
        <f t="shared" si="6"/>
        <v>8</v>
      </c>
      <c r="J62" s="49">
        <f t="shared" si="6"/>
        <v>0</v>
      </c>
      <c r="K62" s="48">
        <f t="shared" si="6"/>
        <v>8</v>
      </c>
      <c r="L62" s="107">
        <f t="shared" si="6"/>
        <v>6</v>
      </c>
      <c r="M62" s="107">
        <f t="shared" si="6"/>
        <v>0</v>
      </c>
      <c r="N62" s="107">
        <f t="shared" si="6"/>
        <v>0</v>
      </c>
      <c r="O62" s="143">
        <f t="shared" si="6"/>
        <v>0</v>
      </c>
      <c r="P62" s="107">
        <f t="shared" si="6"/>
        <v>0</v>
      </c>
      <c r="Q62" s="107">
        <f t="shared" si="6"/>
        <v>0</v>
      </c>
      <c r="R62" s="107">
        <f t="shared" si="6"/>
        <v>0</v>
      </c>
      <c r="S62" s="107">
        <f t="shared" si="6"/>
        <v>0</v>
      </c>
      <c r="T62" s="107">
        <f t="shared" si="6"/>
        <v>0</v>
      </c>
      <c r="U62" s="107">
        <f t="shared" si="6"/>
        <v>0</v>
      </c>
      <c r="V62" s="107">
        <f t="shared" si="6"/>
        <v>0</v>
      </c>
      <c r="W62" s="107">
        <f t="shared" si="6"/>
        <v>0</v>
      </c>
      <c r="X62" s="107">
        <f t="shared" si="6"/>
        <v>0</v>
      </c>
      <c r="Y62" s="107">
        <f t="shared" si="6"/>
        <v>0</v>
      </c>
      <c r="Z62" s="107">
        <f t="shared" si="6"/>
        <v>0</v>
      </c>
      <c r="AA62" s="107">
        <f t="shared" si="6"/>
        <v>0</v>
      </c>
      <c r="AB62" s="107">
        <f t="shared" si="6"/>
        <v>0</v>
      </c>
      <c r="AC62" s="107">
        <f t="shared" si="6"/>
        <v>0</v>
      </c>
      <c r="AD62" s="107">
        <f t="shared" si="6"/>
        <v>0</v>
      </c>
      <c r="AE62" s="107">
        <f t="shared" si="6"/>
        <v>0</v>
      </c>
      <c r="AF62" s="107">
        <f t="shared" si="6"/>
        <v>0</v>
      </c>
      <c r="AG62" s="107">
        <f t="shared" si="6"/>
        <v>0</v>
      </c>
      <c r="AH62" s="107">
        <f t="shared" si="6"/>
        <v>0</v>
      </c>
      <c r="AI62" s="107">
        <f t="shared" si="6"/>
        <v>6</v>
      </c>
      <c r="AJ62" s="48">
        <f t="shared" si="6"/>
        <v>9</v>
      </c>
      <c r="AK62" s="48">
        <f>COUNTIF(AK38:AK61,"&gt;0")</f>
        <v>8</v>
      </c>
      <c r="AL62" s="48">
        <f t="shared" si="6"/>
        <v>9</v>
      </c>
      <c r="AM62" s="48">
        <f aca="true" t="shared" si="7" ref="AM62:AV62">COUNTIF(AM38:AM61,"&gt;0")</f>
        <v>10</v>
      </c>
      <c r="AN62" s="48">
        <f t="shared" si="7"/>
        <v>9</v>
      </c>
      <c r="AO62" s="48">
        <f t="shared" si="7"/>
        <v>12</v>
      </c>
      <c r="AP62" s="107">
        <f t="shared" si="7"/>
        <v>6</v>
      </c>
      <c r="AQ62" s="48">
        <f t="shared" si="7"/>
        <v>9</v>
      </c>
      <c r="AR62" s="48">
        <f t="shared" si="7"/>
        <v>9</v>
      </c>
      <c r="AS62" s="48">
        <f t="shared" si="7"/>
        <v>9</v>
      </c>
      <c r="AT62" s="142">
        <f t="shared" si="7"/>
        <v>13</v>
      </c>
      <c r="AU62" s="48">
        <f t="shared" si="7"/>
        <v>8</v>
      </c>
      <c r="AV62" s="48">
        <f t="shared" si="7"/>
        <v>9</v>
      </c>
      <c r="AW62" s="48">
        <f aca="true" t="shared" si="8" ref="AW62:BB62">COUNTIF(AW38:AW61,"&gt;0")</f>
        <v>9</v>
      </c>
      <c r="AX62" s="48">
        <f t="shared" si="8"/>
        <v>11</v>
      </c>
      <c r="AY62" s="48">
        <f t="shared" si="8"/>
        <v>10</v>
      </c>
      <c r="AZ62" s="48">
        <f t="shared" si="8"/>
        <v>8</v>
      </c>
      <c r="BA62" s="48">
        <f t="shared" si="8"/>
        <v>0</v>
      </c>
      <c r="BB62" s="48">
        <f t="shared" si="8"/>
        <v>0</v>
      </c>
      <c r="BC62" s="44">
        <f>SUM(D62:AV62)</f>
        <v>187</v>
      </c>
      <c r="BD62" s="45"/>
      <c r="BE62" s="73"/>
      <c r="BF62" s="111" t="s">
        <v>36</v>
      </c>
    </row>
    <row r="63" spans="2:58" ht="13.5" customHeight="1" thickBot="1">
      <c r="B63" s="46" t="s">
        <v>64</v>
      </c>
      <c r="C63" s="98"/>
      <c r="D63" s="141">
        <f aca="true" t="shared" si="9" ref="D63:R63">SUM(D38:D61)</f>
        <v>32</v>
      </c>
      <c r="E63" s="115">
        <f t="shared" si="9"/>
        <v>40</v>
      </c>
      <c r="F63" s="106">
        <f t="shared" si="9"/>
        <v>24</v>
      </c>
      <c r="G63" s="47">
        <f t="shared" si="9"/>
        <v>29</v>
      </c>
      <c r="H63" s="47">
        <f t="shared" si="9"/>
        <v>48</v>
      </c>
      <c r="I63" s="47">
        <f t="shared" si="9"/>
        <v>32</v>
      </c>
      <c r="J63" s="47">
        <f t="shared" si="9"/>
        <v>0</v>
      </c>
      <c r="K63" s="47">
        <f t="shared" si="9"/>
        <v>32</v>
      </c>
      <c r="L63" s="47">
        <f t="shared" si="9"/>
        <v>36</v>
      </c>
      <c r="M63" s="47">
        <f t="shared" si="9"/>
        <v>0</v>
      </c>
      <c r="N63" s="47">
        <f t="shared" si="9"/>
        <v>0</v>
      </c>
      <c r="O63" s="47">
        <f t="shared" si="9"/>
        <v>0</v>
      </c>
      <c r="P63" s="47">
        <f t="shared" si="9"/>
        <v>0</v>
      </c>
      <c r="Q63" s="47">
        <f t="shared" si="9"/>
        <v>0</v>
      </c>
      <c r="R63" s="47">
        <f t="shared" si="9"/>
        <v>0</v>
      </c>
      <c r="S63" s="114">
        <f aca="true" t="shared" si="10" ref="S63:AH63">SUM(S38:S62)</f>
        <v>0</v>
      </c>
      <c r="T63" s="114">
        <f t="shared" si="10"/>
        <v>0</v>
      </c>
      <c r="U63" s="114">
        <f t="shared" si="10"/>
        <v>0</v>
      </c>
      <c r="V63" s="114">
        <f t="shared" si="10"/>
        <v>0</v>
      </c>
      <c r="W63" s="114">
        <f t="shared" si="10"/>
        <v>0</v>
      </c>
      <c r="X63" s="114">
        <f t="shared" si="10"/>
        <v>0</v>
      </c>
      <c r="Y63" s="114">
        <f t="shared" si="10"/>
        <v>0</v>
      </c>
      <c r="Z63" s="114">
        <f t="shared" si="10"/>
        <v>0</v>
      </c>
      <c r="AA63" s="114">
        <f t="shared" si="10"/>
        <v>0</v>
      </c>
      <c r="AB63" s="114">
        <f t="shared" si="10"/>
        <v>0</v>
      </c>
      <c r="AC63" s="114">
        <f t="shared" si="10"/>
        <v>0</v>
      </c>
      <c r="AD63" s="114">
        <f t="shared" si="10"/>
        <v>0</v>
      </c>
      <c r="AE63" s="114">
        <f t="shared" si="10"/>
        <v>0</v>
      </c>
      <c r="AF63" s="114">
        <f t="shared" si="10"/>
        <v>0</v>
      </c>
      <c r="AG63" s="114">
        <f t="shared" si="10"/>
        <v>0</v>
      </c>
      <c r="AH63" s="114">
        <f t="shared" si="10"/>
        <v>0</v>
      </c>
      <c r="AI63" s="47">
        <f aca="true" t="shared" si="11" ref="AI63:AV63">SUM(AI38:AI61)</f>
        <v>30</v>
      </c>
      <c r="AJ63" s="47">
        <f t="shared" si="11"/>
        <v>51</v>
      </c>
      <c r="AK63" s="47">
        <f t="shared" si="11"/>
        <v>32</v>
      </c>
      <c r="AL63" s="114">
        <f t="shared" si="11"/>
        <v>35</v>
      </c>
      <c r="AM63" s="10">
        <f t="shared" si="11"/>
        <v>30</v>
      </c>
      <c r="AN63" s="10">
        <f t="shared" si="11"/>
        <v>53</v>
      </c>
      <c r="AO63" s="10">
        <f t="shared" si="11"/>
        <v>58</v>
      </c>
      <c r="AP63" s="10">
        <f t="shared" si="11"/>
        <v>30</v>
      </c>
      <c r="AQ63" s="10">
        <f t="shared" si="11"/>
        <v>35</v>
      </c>
      <c r="AR63" s="10">
        <f t="shared" si="11"/>
        <v>45</v>
      </c>
      <c r="AS63" s="10">
        <f t="shared" si="11"/>
        <v>45</v>
      </c>
      <c r="AT63" s="10">
        <f t="shared" si="11"/>
        <v>67</v>
      </c>
      <c r="AU63" s="10">
        <f t="shared" si="11"/>
        <v>32</v>
      </c>
      <c r="AV63" s="10">
        <f t="shared" si="11"/>
        <v>41</v>
      </c>
      <c r="AW63" s="10">
        <f aca="true" t="shared" si="12" ref="AW63:BC63">SUM(AW38:AW61)</f>
        <v>45</v>
      </c>
      <c r="AX63" s="10">
        <f t="shared" si="12"/>
        <v>43</v>
      </c>
      <c r="AY63" s="10">
        <f t="shared" si="12"/>
        <v>50</v>
      </c>
      <c r="AZ63" s="10">
        <f t="shared" si="12"/>
        <v>32</v>
      </c>
      <c r="BA63" s="10">
        <f t="shared" si="12"/>
        <v>0</v>
      </c>
      <c r="BB63" s="10">
        <f t="shared" si="12"/>
        <v>0</v>
      </c>
      <c r="BC63" s="29">
        <f t="shared" si="12"/>
        <v>1725</v>
      </c>
      <c r="BD63" s="77">
        <f>SUM(BD38:BD62)</f>
        <v>1027</v>
      </c>
      <c r="BE63" s="30"/>
      <c r="BF63" s="119">
        <f>BC62/20</f>
        <v>9.35</v>
      </c>
    </row>
    <row r="65" spans="2:58" ht="26.25">
      <c r="B65" s="153" t="s">
        <v>128</v>
      </c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</row>
    <row r="66" spans="2:57" ht="12.75">
      <c r="B66" s="4" t="s">
        <v>24</v>
      </c>
      <c r="C66" s="4"/>
      <c r="D66" s="3"/>
      <c r="BC66" s="1"/>
      <c r="BD66" s="1"/>
      <c r="BE66" s="1"/>
    </row>
    <row r="67" spans="11:57" ht="13.5" thickBot="1">
      <c r="K67" s="18"/>
      <c r="L67" s="18"/>
      <c r="M67" s="17" t="s">
        <v>35</v>
      </c>
      <c r="N67" s="17"/>
      <c r="O67" s="17"/>
      <c r="P67" s="17"/>
      <c r="Q67" s="17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1"/>
      <c r="BD67" s="1"/>
      <c r="BE67" s="1"/>
    </row>
    <row r="68" spans="2:58" ht="13.5" thickBot="1">
      <c r="B68" s="34" t="s">
        <v>1</v>
      </c>
      <c r="C68" s="34"/>
      <c r="D68" s="81" t="s">
        <v>78</v>
      </c>
      <c r="E68" s="82" t="s">
        <v>79</v>
      </c>
      <c r="F68" s="82" t="s">
        <v>80</v>
      </c>
      <c r="G68" s="82" t="s">
        <v>99</v>
      </c>
      <c r="H68" s="35" t="s">
        <v>103</v>
      </c>
      <c r="I68" s="35" t="s">
        <v>45</v>
      </c>
      <c r="J68" s="83" t="s">
        <v>50</v>
      </c>
      <c r="K68" s="83" t="s">
        <v>113</v>
      </c>
      <c r="L68" s="83" t="s">
        <v>116</v>
      </c>
      <c r="M68" s="83" t="s">
        <v>51</v>
      </c>
      <c r="N68" s="38" t="s">
        <v>52</v>
      </c>
      <c r="O68" s="35" t="s">
        <v>53</v>
      </c>
      <c r="P68" s="36" t="s">
        <v>54</v>
      </c>
      <c r="Q68" s="85" t="s">
        <v>55</v>
      </c>
      <c r="R68" s="83" t="s">
        <v>56</v>
      </c>
      <c r="S68" s="85" t="s">
        <v>57</v>
      </c>
      <c r="T68" s="83" t="s">
        <v>58</v>
      </c>
      <c r="U68" s="35" t="s">
        <v>60</v>
      </c>
      <c r="V68" s="35" t="s">
        <v>61</v>
      </c>
      <c r="W68" s="35" t="s">
        <v>62</v>
      </c>
      <c r="X68" s="83" t="s">
        <v>63</v>
      </c>
      <c r="Y68" s="83" t="s">
        <v>67</v>
      </c>
      <c r="Z68" s="85" t="s">
        <v>68</v>
      </c>
      <c r="AA68" s="83" t="s">
        <v>69</v>
      </c>
      <c r="AB68" s="83" t="s">
        <v>70</v>
      </c>
      <c r="AC68" s="35" t="s">
        <v>71</v>
      </c>
      <c r="AD68" s="35" t="s">
        <v>72</v>
      </c>
      <c r="AE68" s="35" t="s">
        <v>73</v>
      </c>
      <c r="AF68" s="35" t="s">
        <v>74</v>
      </c>
      <c r="AG68" s="83" t="s">
        <v>75</v>
      </c>
      <c r="AH68" s="91" t="s">
        <v>76</v>
      </c>
      <c r="AI68" s="38" t="s">
        <v>125</v>
      </c>
      <c r="AJ68" s="38" t="s">
        <v>126</v>
      </c>
      <c r="AK68" s="38" t="s">
        <v>127</v>
      </c>
      <c r="AL68" s="91" t="s">
        <v>131</v>
      </c>
      <c r="AM68" s="116" t="s">
        <v>133</v>
      </c>
      <c r="AN68" s="91" t="s">
        <v>135</v>
      </c>
      <c r="AO68" s="116" t="s">
        <v>136</v>
      </c>
      <c r="AP68" s="117" t="s">
        <v>137</v>
      </c>
      <c r="AQ68" s="117" t="s">
        <v>138</v>
      </c>
      <c r="AR68" s="117" t="s">
        <v>139</v>
      </c>
      <c r="AS68" s="117" t="s">
        <v>140</v>
      </c>
      <c r="AT68" s="91" t="s">
        <v>147</v>
      </c>
      <c r="AU68" s="91" t="s">
        <v>148</v>
      </c>
      <c r="AV68" s="91" t="s">
        <v>149</v>
      </c>
      <c r="AW68" s="91" t="s">
        <v>153</v>
      </c>
      <c r="AX68" s="6" t="s">
        <v>155</v>
      </c>
      <c r="AY68" s="6" t="s">
        <v>156</v>
      </c>
      <c r="AZ68" s="6" t="s">
        <v>157</v>
      </c>
      <c r="BA68" s="6" t="s">
        <v>158</v>
      </c>
      <c r="BB68" s="6" t="s">
        <v>159</v>
      </c>
      <c r="BC68" s="11" t="s">
        <v>0</v>
      </c>
      <c r="BD68" s="11" t="s">
        <v>2</v>
      </c>
      <c r="BE68" s="11" t="s">
        <v>3</v>
      </c>
      <c r="BF68" s="11" t="s">
        <v>37</v>
      </c>
    </row>
    <row r="69" spans="1:59" ht="13.5" thickBot="1">
      <c r="A69" t="s">
        <v>4</v>
      </c>
      <c r="B69" s="74" t="s">
        <v>47</v>
      </c>
      <c r="C69" s="74"/>
      <c r="D69" s="93">
        <v>6</v>
      </c>
      <c r="E69" s="95">
        <v>12</v>
      </c>
      <c r="F69" s="51">
        <v>6</v>
      </c>
      <c r="G69" s="51">
        <v>4</v>
      </c>
      <c r="H69" s="51" t="s">
        <v>95</v>
      </c>
      <c r="I69" s="51">
        <v>10</v>
      </c>
      <c r="J69" s="51"/>
      <c r="K69" s="51">
        <v>9</v>
      </c>
      <c r="L69" s="51">
        <v>11</v>
      </c>
      <c r="M69" s="51"/>
      <c r="N69" s="51"/>
      <c r="O69" s="51"/>
      <c r="P69" s="51"/>
      <c r="Q69" s="51"/>
      <c r="R69" s="51"/>
      <c r="S69" s="51"/>
      <c r="T69" s="51"/>
      <c r="U69" s="63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>
        <v>8</v>
      </c>
      <c r="AJ69" s="51">
        <v>9</v>
      </c>
      <c r="AK69" s="51">
        <v>8</v>
      </c>
      <c r="AL69" s="63" t="s">
        <v>95</v>
      </c>
      <c r="AM69" s="63">
        <v>4</v>
      </c>
      <c r="AN69" s="63">
        <v>11</v>
      </c>
      <c r="AO69" s="63">
        <v>7</v>
      </c>
      <c r="AP69" s="63">
        <v>9</v>
      </c>
      <c r="AQ69" s="63" t="s">
        <v>95</v>
      </c>
      <c r="AR69" s="63">
        <v>8</v>
      </c>
      <c r="AS69" s="63">
        <v>6</v>
      </c>
      <c r="AT69" s="6" t="s">
        <v>95</v>
      </c>
      <c r="AU69" s="6" t="s">
        <v>95</v>
      </c>
      <c r="AV69" s="6">
        <v>5</v>
      </c>
      <c r="AW69" s="6">
        <v>3</v>
      </c>
      <c r="AX69" s="6" t="s">
        <v>95</v>
      </c>
      <c r="AY69" s="6" t="s">
        <v>95</v>
      </c>
      <c r="AZ69" s="6" t="s">
        <v>95</v>
      </c>
      <c r="BA69" s="6"/>
      <c r="BB69" s="6"/>
      <c r="BC69" s="54">
        <f>COUNTIF(D69:BB69,"&gt;=0")</f>
        <v>18</v>
      </c>
      <c r="BD69" s="42">
        <f>SUM(D69:BB69)</f>
        <v>136</v>
      </c>
      <c r="BE69" s="55">
        <f>BD69/BC69</f>
        <v>7.555555555555555</v>
      </c>
      <c r="BF69" s="144">
        <v>8</v>
      </c>
      <c r="BG69" s="18"/>
    </row>
    <row r="70" spans="1:60" ht="13.5" thickBot="1">
      <c r="A70" t="s">
        <v>5</v>
      </c>
      <c r="B70" s="75" t="s">
        <v>42</v>
      </c>
      <c r="C70" s="70"/>
      <c r="D70" s="14">
        <v>5</v>
      </c>
      <c r="E70" s="6" t="s">
        <v>95</v>
      </c>
      <c r="F70" s="6" t="s">
        <v>95</v>
      </c>
      <c r="G70" s="79">
        <v>11</v>
      </c>
      <c r="H70" s="79">
        <v>9</v>
      </c>
      <c r="I70" s="6" t="s">
        <v>95</v>
      </c>
      <c r="J70" s="6"/>
      <c r="K70" s="6" t="s">
        <v>95</v>
      </c>
      <c r="L70" s="6">
        <v>11</v>
      </c>
      <c r="M70" s="6"/>
      <c r="N70" s="6"/>
      <c r="O70" s="6"/>
      <c r="P70" s="6"/>
      <c r="Q70" s="6"/>
      <c r="R70" s="6"/>
      <c r="S70" s="6"/>
      <c r="T70" s="6"/>
      <c r="U70" s="63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 t="s">
        <v>95</v>
      </c>
      <c r="AJ70" s="6">
        <v>7</v>
      </c>
      <c r="AK70" s="6" t="s">
        <v>95</v>
      </c>
      <c r="AL70" s="63">
        <v>5</v>
      </c>
      <c r="AM70" s="63" t="s">
        <v>95</v>
      </c>
      <c r="AN70" s="63" t="s">
        <v>95</v>
      </c>
      <c r="AO70" s="63">
        <v>9</v>
      </c>
      <c r="AP70" s="63">
        <v>15</v>
      </c>
      <c r="AQ70" s="63" t="s">
        <v>95</v>
      </c>
      <c r="AR70" s="63">
        <v>16</v>
      </c>
      <c r="AS70" s="63" t="s">
        <v>95</v>
      </c>
      <c r="AT70" s="6">
        <v>12</v>
      </c>
      <c r="AU70" s="6">
        <v>8</v>
      </c>
      <c r="AV70" s="6">
        <v>8</v>
      </c>
      <c r="AW70" s="6" t="s">
        <v>95</v>
      </c>
      <c r="AX70" s="6">
        <v>7</v>
      </c>
      <c r="AY70" s="6">
        <v>10</v>
      </c>
      <c r="AZ70" s="6" t="s">
        <v>95</v>
      </c>
      <c r="BA70" s="6"/>
      <c r="BB70" s="6"/>
      <c r="BC70" s="54">
        <f>COUNTIF(D70:BB70,"&gt;=0")</f>
        <v>14</v>
      </c>
      <c r="BD70" s="42">
        <f>SUM(D70:BB70)</f>
        <v>133</v>
      </c>
      <c r="BE70" s="88">
        <f>BD70/BC70</f>
        <v>9.5</v>
      </c>
      <c r="BF70" s="69">
        <v>9</v>
      </c>
      <c r="BG70" s="18"/>
      <c r="BH70" t="s">
        <v>108</v>
      </c>
    </row>
    <row r="71" spans="1:61" ht="13.5" thickBot="1">
      <c r="A71" t="s">
        <v>6</v>
      </c>
      <c r="B71" s="75" t="s">
        <v>49</v>
      </c>
      <c r="C71" s="75"/>
      <c r="D71" s="14">
        <v>4</v>
      </c>
      <c r="E71" s="6">
        <v>8</v>
      </c>
      <c r="F71" s="79">
        <v>8</v>
      </c>
      <c r="G71" s="6">
        <v>6</v>
      </c>
      <c r="H71" s="6">
        <v>7</v>
      </c>
      <c r="I71" s="6">
        <v>6</v>
      </c>
      <c r="J71" s="6"/>
      <c r="K71" s="6" t="s">
        <v>95</v>
      </c>
      <c r="L71" s="6">
        <v>5</v>
      </c>
      <c r="M71" s="6"/>
      <c r="N71" s="6"/>
      <c r="O71" s="6"/>
      <c r="P71" s="6"/>
      <c r="Q71" s="6"/>
      <c r="R71" s="6"/>
      <c r="S71" s="6"/>
      <c r="T71" s="6"/>
      <c r="U71" s="63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>
        <v>5</v>
      </c>
      <c r="AJ71" s="6">
        <v>4</v>
      </c>
      <c r="AK71" s="6">
        <v>3</v>
      </c>
      <c r="AL71" s="63">
        <v>2</v>
      </c>
      <c r="AM71" s="63">
        <v>3</v>
      </c>
      <c r="AN71" s="63">
        <v>5</v>
      </c>
      <c r="AO71" s="63">
        <v>7</v>
      </c>
      <c r="AP71" s="63" t="s">
        <v>95</v>
      </c>
      <c r="AQ71" s="63">
        <v>4</v>
      </c>
      <c r="AR71" s="63">
        <v>4</v>
      </c>
      <c r="AS71" s="63">
        <v>6</v>
      </c>
      <c r="AT71" s="6">
        <v>4</v>
      </c>
      <c r="AU71" s="6">
        <v>6</v>
      </c>
      <c r="AV71" s="6">
        <v>3</v>
      </c>
      <c r="AW71" s="6">
        <v>7</v>
      </c>
      <c r="AX71" s="6">
        <v>2</v>
      </c>
      <c r="AY71" s="6">
        <v>7</v>
      </c>
      <c r="AZ71" s="6">
        <v>5</v>
      </c>
      <c r="BA71" s="6"/>
      <c r="BB71" s="6"/>
      <c r="BC71" s="54">
        <f>COUNTIF(D71:BB71,"&gt;=0")</f>
        <v>24</v>
      </c>
      <c r="BD71" s="42">
        <f>SUM(D71:BB71)</f>
        <v>121</v>
      </c>
      <c r="BE71" s="55">
        <f>BD71/BC71</f>
        <v>5.041666666666667</v>
      </c>
      <c r="BF71" s="8">
        <v>1</v>
      </c>
      <c r="BG71" s="18"/>
      <c r="BH71" s="149" t="s">
        <v>111</v>
      </c>
      <c r="BI71" s="150"/>
    </row>
    <row r="72" spans="1:59" ht="13.5" thickBot="1">
      <c r="A72" t="s">
        <v>7</v>
      </c>
      <c r="B72" s="70" t="s">
        <v>101</v>
      </c>
      <c r="C72" s="70"/>
      <c r="D72" s="14" t="s">
        <v>95</v>
      </c>
      <c r="E72" s="6" t="s">
        <v>95</v>
      </c>
      <c r="F72" s="6" t="s">
        <v>95</v>
      </c>
      <c r="G72" s="6" t="s">
        <v>95</v>
      </c>
      <c r="H72" s="6">
        <v>1</v>
      </c>
      <c r="I72" s="6">
        <v>6</v>
      </c>
      <c r="J72" s="6"/>
      <c r="K72" s="6">
        <v>6</v>
      </c>
      <c r="L72" s="6">
        <v>5</v>
      </c>
      <c r="M72" s="6"/>
      <c r="N72" s="6"/>
      <c r="O72" s="6"/>
      <c r="P72" s="6"/>
      <c r="Q72" s="6"/>
      <c r="R72" s="6"/>
      <c r="S72" s="6"/>
      <c r="T72" s="6"/>
      <c r="U72" s="63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>
        <v>10</v>
      </c>
      <c r="AJ72" s="6">
        <v>8</v>
      </c>
      <c r="AK72" s="6">
        <v>5</v>
      </c>
      <c r="AL72" s="63">
        <v>4</v>
      </c>
      <c r="AM72" s="63">
        <v>3</v>
      </c>
      <c r="AN72" s="63">
        <v>6</v>
      </c>
      <c r="AO72" s="63">
        <v>3</v>
      </c>
      <c r="AP72" s="63">
        <v>3</v>
      </c>
      <c r="AQ72" s="63">
        <v>6</v>
      </c>
      <c r="AR72" s="63">
        <v>3</v>
      </c>
      <c r="AS72" s="63">
        <v>6</v>
      </c>
      <c r="AT72" s="6">
        <v>4</v>
      </c>
      <c r="AU72" s="6">
        <v>6</v>
      </c>
      <c r="AV72" s="6">
        <v>2</v>
      </c>
      <c r="AW72" s="6">
        <v>4</v>
      </c>
      <c r="AX72" s="6">
        <v>3</v>
      </c>
      <c r="AY72" s="6">
        <v>9</v>
      </c>
      <c r="AZ72" s="6">
        <v>4</v>
      </c>
      <c r="BA72" s="6"/>
      <c r="BB72" s="6"/>
      <c r="BC72" s="54">
        <f>COUNTIF(D72:BB72,"&gt;=0")</f>
        <v>22</v>
      </c>
      <c r="BD72" s="42">
        <f>SUM(D72:BB72)</f>
        <v>107</v>
      </c>
      <c r="BE72" s="33">
        <f>BD72/BC72</f>
        <v>4.863636363636363</v>
      </c>
      <c r="BF72" s="8">
        <v>1</v>
      </c>
      <c r="BG72" s="18"/>
    </row>
    <row r="73" spans="1:59" ht="13.5" thickBot="1">
      <c r="A73" t="s">
        <v>8</v>
      </c>
      <c r="B73" s="71" t="s">
        <v>100</v>
      </c>
      <c r="C73" s="71"/>
      <c r="D73" s="14" t="s">
        <v>95</v>
      </c>
      <c r="E73" s="6" t="s">
        <v>95</v>
      </c>
      <c r="F73" s="6" t="s">
        <v>95</v>
      </c>
      <c r="G73" s="6">
        <v>0</v>
      </c>
      <c r="H73" s="6" t="s">
        <v>95</v>
      </c>
      <c r="I73" s="6" t="s">
        <v>95</v>
      </c>
      <c r="J73" s="6"/>
      <c r="K73" s="6" t="s">
        <v>95</v>
      </c>
      <c r="L73" s="6" t="s">
        <v>95</v>
      </c>
      <c r="M73" s="6"/>
      <c r="N73" s="6"/>
      <c r="O73" s="6"/>
      <c r="P73" s="6"/>
      <c r="Q73" s="6"/>
      <c r="R73" s="6"/>
      <c r="S73" s="6"/>
      <c r="T73" s="6"/>
      <c r="U73" s="63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 t="s">
        <v>95</v>
      </c>
      <c r="AJ73" s="6">
        <v>9</v>
      </c>
      <c r="AK73" s="6">
        <v>7</v>
      </c>
      <c r="AL73" s="63">
        <v>5</v>
      </c>
      <c r="AM73" s="63">
        <v>3</v>
      </c>
      <c r="AN73" s="63" t="s">
        <v>95</v>
      </c>
      <c r="AO73" s="63" t="s">
        <v>95</v>
      </c>
      <c r="AP73" s="63" t="s">
        <v>95</v>
      </c>
      <c r="AQ73" s="63">
        <v>4</v>
      </c>
      <c r="AR73" s="63" t="s">
        <v>95</v>
      </c>
      <c r="AS73" s="63">
        <v>6</v>
      </c>
      <c r="AT73" s="6">
        <v>4</v>
      </c>
      <c r="AU73" s="6">
        <v>3</v>
      </c>
      <c r="AV73" s="6">
        <v>4</v>
      </c>
      <c r="AW73" s="6">
        <v>5</v>
      </c>
      <c r="AX73" s="6">
        <v>8</v>
      </c>
      <c r="AY73" s="6">
        <v>5</v>
      </c>
      <c r="AZ73" s="6">
        <v>6</v>
      </c>
      <c r="BA73" s="6"/>
      <c r="BB73" s="6"/>
      <c r="BC73" s="54">
        <f>COUNTIF(D73:BB73,"&gt;=0")</f>
        <v>14</v>
      </c>
      <c r="BD73" s="42">
        <f>SUM(D73:BB73)</f>
        <v>69</v>
      </c>
      <c r="BE73" s="32">
        <f>BD73/BC73</f>
        <v>4.928571428571429</v>
      </c>
      <c r="BF73" s="8">
        <v>2</v>
      </c>
      <c r="BG73" s="18"/>
    </row>
    <row r="74" spans="1:59" ht="13.5" thickBot="1">
      <c r="A74" t="s">
        <v>9</v>
      </c>
      <c r="B74" s="70" t="s">
        <v>96</v>
      </c>
      <c r="C74" s="70"/>
      <c r="D74" s="14" t="s">
        <v>95</v>
      </c>
      <c r="E74" s="6">
        <v>6</v>
      </c>
      <c r="F74" s="6">
        <v>2</v>
      </c>
      <c r="G74" s="6">
        <v>2</v>
      </c>
      <c r="H74" s="6">
        <v>1</v>
      </c>
      <c r="I74" s="6">
        <v>3</v>
      </c>
      <c r="J74" s="6"/>
      <c r="K74" s="6">
        <v>2</v>
      </c>
      <c r="L74" s="6">
        <v>10</v>
      </c>
      <c r="M74" s="6"/>
      <c r="N74" s="6"/>
      <c r="O74" s="6"/>
      <c r="P74" s="6"/>
      <c r="Q74" s="6"/>
      <c r="R74" s="6"/>
      <c r="S74" s="6"/>
      <c r="T74" s="6"/>
      <c r="U74" s="63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>
        <v>6</v>
      </c>
      <c r="AJ74" s="6">
        <v>5</v>
      </c>
      <c r="AK74" s="6" t="s">
        <v>95</v>
      </c>
      <c r="AL74" s="63">
        <v>4</v>
      </c>
      <c r="AM74" s="63">
        <v>1</v>
      </c>
      <c r="AN74" s="63">
        <v>6</v>
      </c>
      <c r="AO74" s="63">
        <v>0</v>
      </c>
      <c r="AP74" s="63">
        <v>4</v>
      </c>
      <c r="AQ74" s="63" t="s">
        <v>95</v>
      </c>
      <c r="AR74" s="63">
        <v>1</v>
      </c>
      <c r="AS74" s="63" t="s">
        <v>95</v>
      </c>
      <c r="AT74" s="6">
        <v>0</v>
      </c>
      <c r="AU74" s="6">
        <v>4</v>
      </c>
      <c r="AV74" s="6" t="s">
        <v>95</v>
      </c>
      <c r="AW74" s="6">
        <v>2</v>
      </c>
      <c r="AX74" s="6">
        <v>0</v>
      </c>
      <c r="AY74" s="6">
        <v>1</v>
      </c>
      <c r="AZ74" s="6" t="s">
        <v>95</v>
      </c>
      <c r="BA74" s="6"/>
      <c r="BB74" s="6"/>
      <c r="BC74" s="54">
        <f>COUNTIF(D74:BB74,"&gt;=0")</f>
        <v>20</v>
      </c>
      <c r="BD74" s="42">
        <f>SUM(D74:BB74)</f>
        <v>60</v>
      </c>
      <c r="BE74" s="32">
        <f>BD74/BC74</f>
        <v>3</v>
      </c>
      <c r="BF74" s="8">
        <v>0</v>
      </c>
      <c r="BG74" s="18"/>
    </row>
    <row r="75" spans="1:59" ht="13.5" thickBot="1">
      <c r="A75" t="s">
        <v>10</v>
      </c>
      <c r="B75" s="89" t="s">
        <v>59</v>
      </c>
      <c r="C75" s="89"/>
      <c r="D75" s="14">
        <v>2</v>
      </c>
      <c r="E75" s="6">
        <v>2</v>
      </c>
      <c r="F75" s="6">
        <v>6</v>
      </c>
      <c r="G75" s="6">
        <v>4</v>
      </c>
      <c r="H75" s="6">
        <v>5</v>
      </c>
      <c r="I75" s="6">
        <v>2</v>
      </c>
      <c r="J75" s="6"/>
      <c r="K75" s="6">
        <v>1</v>
      </c>
      <c r="L75" s="6" t="s">
        <v>95</v>
      </c>
      <c r="M75" s="6"/>
      <c r="N75" s="6"/>
      <c r="O75" s="6"/>
      <c r="P75" s="6"/>
      <c r="Q75" s="6"/>
      <c r="R75" s="6"/>
      <c r="S75" s="6"/>
      <c r="T75" s="6"/>
      <c r="U75" s="63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 t="s">
        <v>95</v>
      </c>
      <c r="AJ75" s="6">
        <v>2</v>
      </c>
      <c r="AK75" s="6" t="s">
        <v>95</v>
      </c>
      <c r="AL75" s="63">
        <v>0</v>
      </c>
      <c r="AM75" s="63">
        <v>1</v>
      </c>
      <c r="AN75" s="63">
        <v>3</v>
      </c>
      <c r="AO75" s="63">
        <v>2</v>
      </c>
      <c r="AP75" s="63">
        <v>3</v>
      </c>
      <c r="AQ75" s="63">
        <v>1</v>
      </c>
      <c r="AR75" s="63">
        <v>3</v>
      </c>
      <c r="AS75" s="63">
        <v>2</v>
      </c>
      <c r="AT75" s="6">
        <v>3</v>
      </c>
      <c r="AU75" s="6" t="s">
        <v>95</v>
      </c>
      <c r="AV75" s="6">
        <v>3</v>
      </c>
      <c r="AW75" s="6">
        <v>5</v>
      </c>
      <c r="AX75" s="6">
        <v>2</v>
      </c>
      <c r="AY75" s="6">
        <v>1</v>
      </c>
      <c r="AZ75" s="6">
        <v>4</v>
      </c>
      <c r="BA75" s="6"/>
      <c r="BB75" s="6"/>
      <c r="BC75" s="54">
        <f>COUNTIF(D75:BB75,"&gt;=0")</f>
        <v>22</v>
      </c>
      <c r="BD75" s="42">
        <f>SUM(D75:BB75)</f>
        <v>57</v>
      </c>
      <c r="BE75" s="55">
        <f>BD75/BC75</f>
        <v>2.590909090909091</v>
      </c>
      <c r="BF75" s="8">
        <v>0</v>
      </c>
      <c r="BG75" s="18"/>
    </row>
    <row r="76" spans="1:59" ht="13.5" thickBot="1">
      <c r="A76" t="s">
        <v>11</v>
      </c>
      <c r="B76" s="70" t="s">
        <v>48</v>
      </c>
      <c r="C76" s="70"/>
      <c r="D76" s="14">
        <v>5</v>
      </c>
      <c r="E76" s="6">
        <v>4</v>
      </c>
      <c r="F76" s="6" t="s">
        <v>95</v>
      </c>
      <c r="G76" s="6" t="s">
        <v>95</v>
      </c>
      <c r="H76" s="6" t="s">
        <v>95</v>
      </c>
      <c r="I76" s="6" t="s">
        <v>95</v>
      </c>
      <c r="J76" s="6"/>
      <c r="K76" s="6" t="s">
        <v>95</v>
      </c>
      <c r="L76" s="6" t="s">
        <v>95</v>
      </c>
      <c r="M76" s="6"/>
      <c r="N76" s="6"/>
      <c r="O76" s="6"/>
      <c r="P76" s="6"/>
      <c r="Q76" s="6"/>
      <c r="R76" s="6"/>
      <c r="S76" s="6"/>
      <c r="T76" s="6"/>
      <c r="U76" s="63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 t="s">
        <v>95</v>
      </c>
      <c r="AJ76" s="6" t="s">
        <v>95</v>
      </c>
      <c r="AK76" s="6">
        <v>6</v>
      </c>
      <c r="AL76" s="63">
        <v>9</v>
      </c>
      <c r="AM76" s="63">
        <v>1</v>
      </c>
      <c r="AN76" s="63" t="s">
        <v>95</v>
      </c>
      <c r="AO76" s="63" t="s">
        <v>95</v>
      </c>
      <c r="AP76" s="63">
        <v>7</v>
      </c>
      <c r="AQ76" s="63">
        <v>4</v>
      </c>
      <c r="AR76" s="63" t="s">
        <v>95</v>
      </c>
      <c r="AS76" s="63" t="s">
        <v>95</v>
      </c>
      <c r="AT76" s="6">
        <v>2</v>
      </c>
      <c r="AU76" s="6">
        <v>3</v>
      </c>
      <c r="AV76" s="6" t="s">
        <v>95</v>
      </c>
      <c r="AW76" s="6">
        <v>8</v>
      </c>
      <c r="AX76" s="6">
        <v>2</v>
      </c>
      <c r="AY76" s="6" t="s">
        <v>95</v>
      </c>
      <c r="AZ76" s="6">
        <v>4</v>
      </c>
      <c r="BA76" s="6"/>
      <c r="BB76" s="6"/>
      <c r="BC76" s="54">
        <v>112</v>
      </c>
      <c r="BD76" s="42">
        <f>SUM(D76:BB76)</f>
        <v>55</v>
      </c>
      <c r="BE76" s="55">
        <f>BD76/BC76</f>
        <v>0.49107142857142855</v>
      </c>
      <c r="BF76" s="8">
        <v>2</v>
      </c>
      <c r="BG76" s="18"/>
    </row>
    <row r="77" spans="1:58" ht="13.5" thickBot="1">
      <c r="A77" t="s">
        <v>12</v>
      </c>
      <c r="B77" s="70" t="s">
        <v>129</v>
      </c>
      <c r="C77" s="70"/>
      <c r="D77" s="14" t="s">
        <v>95</v>
      </c>
      <c r="E77" s="6" t="s">
        <v>95</v>
      </c>
      <c r="F77" s="6" t="s">
        <v>95</v>
      </c>
      <c r="G77" s="6" t="s">
        <v>95</v>
      </c>
      <c r="H77" s="6" t="s">
        <v>95</v>
      </c>
      <c r="I77" s="6" t="s">
        <v>95</v>
      </c>
      <c r="J77" s="6"/>
      <c r="K77" s="6" t="s">
        <v>95</v>
      </c>
      <c r="L77" s="6" t="s">
        <v>95</v>
      </c>
      <c r="M77" s="6"/>
      <c r="N77" s="6"/>
      <c r="O77" s="6"/>
      <c r="P77" s="6"/>
      <c r="Q77" s="6"/>
      <c r="R77" s="6"/>
      <c r="S77" s="6"/>
      <c r="T77" s="6"/>
      <c r="U77" s="63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97"/>
      <c r="AH77" s="6"/>
      <c r="AI77" s="6" t="s">
        <v>95</v>
      </c>
      <c r="AJ77" s="6" t="s">
        <v>95</v>
      </c>
      <c r="AK77" s="6">
        <v>2</v>
      </c>
      <c r="AL77" s="63">
        <v>3</v>
      </c>
      <c r="AM77" s="63">
        <v>0</v>
      </c>
      <c r="AN77" s="63">
        <v>8</v>
      </c>
      <c r="AO77" s="63" t="s">
        <v>95</v>
      </c>
      <c r="AP77" s="63" t="s">
        <v>95</v>
      </c>
      <c r="AQ77" s="63" t="s">
        <v>95</v>
      </c>
      <c r="AR77" s="63" t="s">
        <v>95</v>
      </c>
      <c r="AS77" s="63" t="s">
        <v>95</v>
      </c>
      <c r="AT77" s="6" t="s">
        <v>95</v>
      </c>
      <c r="AU77" s="6">
        <v>2</v>
      </c>
      <c r="AV77" s="6">
        <v>3</v>
      </c>
      <c r="AW77" s="6">
        <v>4</v>
      </c>
      <c r="AX77" s="6">
        <v>4</v>
      </c>
      <c r="AY77" s="6">
        <v>3</v>
      </c>
      <c r="AZ77" s="6">
        <v>7</v>
      </c>
      <c r="BA77" s="6"/>
      <c r="BB77" s="6"/>
      <c r="BC77" s="54">
        <v>110</v>
      </c>
      <c r="BD77" s="42">
        <f>SUM(D77:BB77)</f>
        <v>36</v>
      </c>
      <c r="BE77" s="33">
        <f>BD77/BC77</f>
        <v>0.32727272727272727</v>
      </c>
      <c r="BF77" s="8">
        <v>1</v>
      </c>
    </row>
    <row r="78" spans="1:58" ht="13.5" thickBot="1">
      <c r="A78" t="s">
        <v>13</v>
      </c>
      <c r="B78" s="96" t="s">
        <v>130</v>
      </c>
      <c r="C78" s="96"/>
      <c r="D78" s="52" t="s">
        <v>95</v>
      </c>
      <c r="E78" s="52" t="s">
        <v>95</v>
      </c>
      <c r="F78" s="53" t="s">
        <v>95</v>
      </c>
      <c r="G78" s="53" t="s">
        <v>95</v>
      </c>
      <c r="H78" s="53" t="s">
        <v>95</v>
      </c>
      <c r="I78" s="53" t="s">
        <v>95</v>
      </c>
      <c r="J78" s="53"/>
      <c r="K78" s="53" t="s">
        <v>95</v>
      </c>
      <c r="L78" s="53" t="s">
        <v>95</v>
      </c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130"/>
      <c r="AH78" s="53"/>
      <c r="AI78" s="53" t="s">
        <v>95</v>
      </c>
      <c r="AJ78" s="53" t="s">
        <v>95</v>
      </c>
      <c r="AK78" s="53">
        <v>3</v>
      </c>
      <c r="AL78" s="53" t="s">
        <v>95</v>
      </c>
      <c r="AM78" s="53">
        <v>3</v>
      </c>
      <c r="AN78" s="53">
        <v>7</v>
      </c>
      <c r="AO78" s="53">
        <v>1</v>
      </c>
      <c r="AP78" s="53" t="s">
        <v>95</v>
      </c>
      <c r="AQ78" s="53">
        <v>2</v>
      </c>
      <c r="AR78" s="53">
        <v>2</v>
      </c>
      <c r="AS78" s="133">
        <v>4</v>
      </c>
      <c r="AT78" s="133">
        <v>2</v>
      </c>
      <c r="AU78" s="133" t="s">
        <v>95</v>
      </c>
      <c r="AV78" s="133">
        <v>3</v>
      </c>
      <c r="AW78" s="133">
        <v>3</v>
      </c>
      <c r="AX78" s="133">
        <v>2</v>
      </c>
      <c r="AY78" s="133">
        <v>1</v>
      </c>
      <c r="AZ78" s="133">
        <v>2</v>
      </c>
      <c r="BA78" s="133"/>
      <c r="BB78" s="133"/>
      <c r="BC78" s="54">
        <f>COUNTIF(D78:BB78,"&gt;=0")</f>
        <v>13</v>
      </c>
      <c r="BD78" s="42">
        <f>SUM(D78:BB78)</f>
        <v>35</v>
      </c>
      <c r="BE78" s="32">
        <f>BD78/BC78</f>
        <v>2.6923076923076925</v>
      </c>
      <c r="BF78" s="8">
        <v>0</v>
      </c>
    </row>
    <row r="79" spans="1:58" ht="14.25" thickBot="1" thickTop="1">
      <c r="A79" t="s">
        <v>14</v>
      </c>
      <c r="B79" s="70" t="s">
        <v>141</v>
      </c>
      <c r="C79" s="99"/>
      <c r="D79" s="43" t="s">
        <v>95</v>
      </c>
      <c r="E79" s="43" t="s">
        <v>95</v>
      </c>
      <c r="F79" s="53" t="s">
        <v>95</v>
      </c>
      <c r="G79" s="15" t="s">
        <v>95</v>
      </c>
      <c r="H79" s="15" t="s">
        <v>95</v>
      </c>
      <c r="I79" s="15" t="s">
        <v>95</v>
      </c>
      <c r="J79" s="15"/>
      <c r="K79" s="15" t="s">
        <v>95</v>
      </c>
      <c r="L79" s="15" t="s">
        <v>95</v>
      </c>
      <c r="M79" s="15"/>
      <c r="N79" s="15"/>
      <c r="O79" s="15"/>
      <c r="P79" s="15"/>
      <c r="Q79" s="15"/>
      <c r="R79" s="15"/>
      <c r="S79" s="15"/>
      <c r="T79" s="15"/>
      <c r="U79" s="63"/>
      <c r="V79" s="129"/>
      <c r="W79" s="129"/>
      <c r="X79" s="129"/>
      <c r="Y79" s="129"/>
      <c r="Z79" s="15"/>
      <c r="AA79" s="15"/>
      <c r="AB79" s="15"/>
      <c r="AC79" s="15"/>
      <c r="AD79" s="15"/>
      <c r="AE79" s="15"/>
      <c r="AF79" s="15"/>
      <c r="AG79" s="15"/>
      <c r="AH79" s="15"/>
      <c r="AI79" s="15" t="s">
        <v>95</v>
      </c>
      <c r="AJ79" s="15" t="s">
        <v>95</v>
      </c>
      <c r="AK79" s="15" t="s">
        <v>95</v>
      </c>
      <c r="AL79" s="63" t="s">
        <v>95</v>
      </c>
      <c r="AM79" s="63" t="s">
        <v>95</v>
      </c>
      <c r="AN79" s="63">
        <v>4</v>
      </c>
      <c r="AO79" s="63">
        <v>4</v>
      </c>
      <c r="AP79" s="63" t="s">
        <v>95</v>
      </c>
      <c r="AQ79" s="63">
        <v>4</v>
      </c>
      <c r="AR79" s="63">
        <v>6</v>
      </c>
      <c r="AS79" s="63">
        <v>4</v>
      </c>
      <c r="AT79" s="6">
        <v>1</v>
      </c>
      <c r="AU79" s="6" t="s">
        <v>95</v>
      </c>
      <c r="AV79" s="6" t="s">
        <v>95</v>
      </c>
      <c r="AW79" s="6" t="s">
        <v>95</v>
      </c>
      <c r="AX79" s="6">
        <v>0</v>
      </c>
      <c r="AY79" s="6">
        <v>2</v>
      </c>
      <c r="AZ79" s="6" t="s">
        <v>95</v>
      </c>
      <c r="BA79" s="6"/>
      <c r="BB79" s="6"/>
      <c r="BC79" s="54">
        <v>108</v>
      </c>
      <c r="BD79" s="42">
        <f>SUM(D79:BB79)</f>
        <v>25</v>
      </c>
      <c r="BE79" s="148">
        <f>BD79/BC79</f>
        <v>0.23148148148148148</v>
      </c>
      <c r="BF79" s="8">
        <v>0</v>
      </c>
    </row>
    <row r="80" spans="1:58" ht="14.25" thickBot="1" thickTop="1">
      <c r="A80" t="s">
        <v>15</v>
      </c>
      <c r="B80" s="89" t="s">
        <v>81</v>
      </c>
      <c r="C80" s="89"/>
      <c r="D80" s="14">
        <v>1</v>
      </c>
      <c r="E80" s="14">
        <v>0</v>
      </c>
      <c r="F80" s="14">
        <v>5</v>
      </c>
      <c r="G80" s="6" t="s">
        <v>95</v>
      </c>
      <c r="H80" s="6" t="s">
        <v>95</v>
      </c>
      <c r="I80" s="6">
        <v>1</v>
      </c>
      <c r="J80" s="6"/>
      <c r="K80" s="6" t="s">
        <v>95</v>
      </c>
      <c r="L80" s="6">
        <v>2</v>
      </c>
      <c r="M80" s="6"/>
      <c r="N80" s="6"/>
      <c r="O80" s="6"/>
      <c r="P80" s="6"/>
      <c r="Q80" s="6"/>
      <c r="R80" s="6"/>
      <c r="S80" s="6"/>
      <c r="T80" s="6"/>
      <c r="U80" s="63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>
        <v>8</v>
      </c>
      <c r="AJ80" s="6">
        <v>0</v>
      </c>
      <c r="AK80" s="6">
        <v>0</v>
      </c>
      <c r="AL80" s="63">
        <v>1</v>
      </c>
      <c r="AM80" s="63">
        <v>0</v>
      </c>
      <c r="AN80" s="63">
        <v>2</v>
      </c>
      <c r="AO80" s="63" t="s">
        <v>95</v>
      </c>
      <c r="AP80" s="63" t="s">
        <v>95</v>
      </c>
      <c r="AQ80" s="63">
        <v>0</v>
      </c>
      <c r="AR80" s="63">
        <v>1</v>
      </c>
      <c r="AS80" s="63">
        <v>2</v>
      </c>
      <c r="AT80" s="6">
        <v>0</v>
      </c>
      <c r="AU80" s="6" t="s">
        <v>95</v>
      </c>
      <c r="AV80" s="6" t="s">
        <v>95</v>
      </c>
      <c r="AW80" s="6" t="s">
        <v>95</v>
      </c>
      <c r="AX80" s="6">
        <v>0</v>
      </c>
      <c r="AY80" s="6">
        <v>1</v>
      </c>
      <c r="AZ80" s="6" t="s">
        <v>95</v>
      </c>
      <c r="BA80" s="6"/>
      <c r="BB80" s="6"/>
      <c r="BC80" s="54">
        <f>COUNTIF(D80:BB80,"&gt;=0")</f>
        <v>17</v>
      </c>
      <c r="BD80" s="42">
        <f>SUM(D80:BB80)</f>
        <v>24</v>
      </c>
      <c r="BE80" s="55">
        <f>BD80/BC80</f>
        <v>1.411764705882353</v>
      </c>
      <c r="BF80" s="57">
        <v>0</v>
      </c>
    </row>
    <row r="81" spans="1:58" ht="13.5" thickBot="1">
      <c r="A81" t="s">
        <v>16</v>
      </c>
      <c r="B81" s="70" t="s">
        <v>97</v>
      </c>
      <c r="C81" s="70"/>
      <c r="D81" s="14" t="s">
        <v>95</v>
      </c>
      <c r="E81" s="14" t="s">
        <v>95</v>
      </c>
      <c r="F81" s="53">
        <v>5</v>
      </c>
      <c r="G81" s="6" t="s">
        <v>95</v>
      </c>
      <c r="H81" s="6">
        <v>2</v>
      </c>
      <c r="I81" s="6" t="s">
        <v>95</v>
      </c>
      <c r="J81" s="6"/>
      <c r="K81" s="6" t="s">
        <v>95</v>
      </c>
      <c r="L81" s="6" t="s">
        <v>95</v>
      </c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>
        <v>5</v>
      </c>
      <c r="AJ81" s="6" t="s">
        <v>95</v>
      </c>
      <c r="AK81" s="6" t="s">
        <v>95</v>
      </c>
      <c r="AL81" s="63" t="s">
        <v>95</v>
      </c>
      <c r="AM81" s="63" t="s">
        <v>95</v>
      </c>
      <c r="AN81" s="63" t="s">
        <v>95</v>
      </c>
      <c r="AO81" s="63">
        <v>3</v>
      </c>
      <c r="AP81" s="63" t="s">
        <v>95</v>
      </c>
      <c r="AQ81" s="63" t="s">
        <v>95</v>
      </c>
      <c r="AR81" s="63" t="s">
        <v>95</v>
      </c>
      <c r="AS81" s="63" t="s">
        <v>95</v>
      </c>
      <c r="AT81" s="6" t="s">
        <v>95</v>
      </c>
      <c r="AU81" s="6">
        <v>5</v>
      </c>
      <c r="AV81" s="6" t="s">
        <v>95</v>
      </c>
      <c r="AW81" s="6" t="s">
        <v>95</v>
      </c>
      <c r="AX81" s="6" t="s">
        <v>95</v>
      </c>
      <c r="AY81" s="6" t="s">
        <v>95</v>
      </c>
      <c r="AZ81" s="6">
        <v>2</v>
      </c>
      <c r="BA81" s="6"/>
      <c r="BB81" s="6"/>
      <c r="BC81" s="54">
        <v>106</v>
      </c>
      <c r="BD81" s="42">
        <f>SUM(D81:BB81)</f>
        <v>22</v>
      </c>
      <c r="BE81" s="32">
        <f>BD81/BC81</f>
        <v>0.20754716981132076</v>
      </c>
      <c r="BF81" s="8">
        <v>0</v>
      </c>
    </row>
    <row r="82" spans="1:58" ht="14.25" thickBot="1" thickTop="1">
      <c r="A82" t="s">
        <v>17</v>
      </c>
      <c r="B82" s="70" t="s">
        <v>102</v>
      </c>
      <c r="C82" s="71"/>
      <c r="D82" s="14" t="s">
        <v>95</v>
      </c>
      <c r="E82" s="14" t="s">
        <v>95</v>
      </c>
      <c r="F82" s="6" t="s">
        <v>95</v>
      </c>
      <c r="G82" s="6" t="s">
        <v>95</v>
      </c>
      <c r="H82" s="6">
        <v>6</v>
      </c>
      <c r="I82" s="6" t="s">
        <v>95</v>
      </c>
      <c r="J82" s="6"/>
      <c r="K82" s="6">
        <v>7</v>
      </c>
      <c r="L82" s="6" t="s">
        <v>95</v>
      </c>
      <c r="M82" s="6"/>
      <c r="N82" s="6"/>
      <c r="O82" s="6"/>
      <c r="P82" s="6"/>
      <c r="Q82" s="6"/>
      <c r="R82" s="6"/>
      <c r="S82" s="6"/>
      <c r="T82" s="6"/>
      <c r="U82" s="63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 t="s">
        <v>95</v>
      </c>
      <c r="AJ82" s="6" t="s">
        <v>95</v>
      </c>
      <c r="AK82" s="6" t="s">
        <v>95</v>
      </c>
      <c r="AL82" s="63" t="s">
        <v>95</v>
      </c>
      <c r="AM82" s="63" t="s">
        <v>95</v>
      </c>
      <c r="AN82" s="63" t="s">
        <v>95</v>
      </c>
      <c r="AO82" s="63">
        <v>7</v>
      </c>
      <c r="AP82" s="63" t="s">
        <v>95</v>
      </c>
      <c r="AQ82" s="63" t="s">
        <v>95</v>
      </c>
      <c r="AR82" s="63" t="s">
        <v>95</v>
      </c>
      <c r="AS82" s="63" t="s">
        <v>95</v>
      </c>
      <c r="AT82" s="6" t="s">
        <v>95</v>
      </c>
      <c r="AU82" s="6" t="s">
        <v>95</v>
      </c>
      <c r="AV82" s="6" t="s">
        <v>95</v>
      </c>
      <c r="AW82" s="6" t="s">
        <v>95</v>
      </c>
      <c r="AX82" s="6" t="s">
        <v>95</v>
      </c>
      <c r="AY82" s="6" t="s">
        <v>95</v>
      </c>
      <c r="AZ82" s="6" t="s">
        <v>95</v>
      </c>
      <c r="BA82" s="6"/>
      <c r="BB82" s="6"/>
      <c r="BC82" s="54">
        <v>103</v>
      </c>
      <c r="BD82" s="42">
        <f>SUM(D82:BB82)</f>
        <v>20</v>
      </c>
      <c r="BE82" s="32">
        <f>BD82/BC82</f>
        <v>0.1941747572815534</v>
      </c>
      <c r="BF82" s="69">
        <v>0</v>
      </c>
    </row>
    <row r="83" spans="1:58" ht="13.5" thickBot="1">
      <c r="A83" t="s">
        <v>18</v>
      </c>
      <c r="B83" s="89" t="s">
        <v>83</v>
      </c>
      <c r="C83" s="89"/>
      <c r="D83" s="14">
        <v>4</v>
      </c>
      <c r="E83" s="14" t="s">
        <v>95</v>
      </c>
      <c r="F83" s="14" t="s">
        <v>95</v>
      </c>
      <c r="G83" s="6">
        <v>7</v>
      </c>
      <c r="H83" s="6" t="s">
        <v>95</v>
      </c>
      <c r="I83" s="6">
        <v>5</v>
      </c>
      <c r="J83" s="6"/>
      <c r="K83" s="6" t="s">
        <v>95</v>
      </c>
      <c r="L83" s="6" t="s">
        <v>95</v>
      </c>
      <c r="M83" s="6"/>
      <c r="N83" s="6"/>
      <c r="O83" s="6"/>
      <c r="P83" s="6"/>
      <c r="Q83" s="6"/>
      <c r="R83" s="6"/>
      <c r="S83" s="6"/>
      <c r="T83" s="6"/>
      <c r="U83" s="63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 t="s">
        <v>95</v>
      </c>
      <c r="AJ83" s="6" t="s">
        <v>95</v>
      </c>
      <c r="AK83" s="6" t="s">
        <v>95</v>
      </c>
      <c r="AL83" s="63" t="s">
        <v>95</v>
      </c>
      <c r="AM83" s="63" t="s">
        <v>95</v>
      </c>
      <c r="AN83" s="63" t="s">
        <v>95</v>
      </c>
      <c r="AO83" s="63" t="s">
        <v>95</v>
      </c>
      <c r="AP83" s="63" t="s">
        <v>95</v>
      </c>
      <c r="AQ83" s="63" t="s">
        <v>95</v>
      </c>
      <c r="AR83" s="63" t="s">
        <v>95</v>
      </c>
      <c r="AS83" s="63" t="s">
        <v>95</v>
      </c>
      <c r="AT83" s="6" t="s">
        <v>95</v>
      </c>
      <c r="AU83" s="6" t="s">
        <v>95</v>
      </c>
      <c r="AV83" s="6" t="s">
        <v>95</v>
      </c>
      <c r="AW83" s="6" t="s">
        <v>95</v>
      </c>
      <c r="AX83" s="6" t="s">
        <v>95</v>
      </c>
      <c r="AY83" s="6" t="s">
        <v>95</v>
      </c>
      <c r="AZ83" s="6" t="s">
        <v>95</v>
      </c>
      <c r="BA83" s="6"/>
      <c r="BB83" s="6"/>
      <c r="BC83" s="54">
        <v>103</v>
      </c>
      <c r="BD83" s="42">
        <f>SUM(D83:BB83)</f>
        <v>16</v>
      </c>
      <c r="BE83" s="55">
        <f>BD83/BC83</f>
        <v>0.1553398058252427</v>
      </c>
      <c r="BF83" s="69">
        <v>0</v>
      </c>
    </row>
    <row r="84" spans="1:58" ht="13.5" thickBot="1">
      <c r="A84" t="s">
        <v>19</v>
      </c>
      <c r="B84" s="70" t="s">
        <v>145</v>
      </c>
      <c r="C84" s="70"/>
      <c r="D84" s="14" t="s">
        <v>95</v>
      </c>
      <c r="E84" s="14" t="s">
        <v>95</v>
      </c>
      <c r="F84" s="6" t="s">
        <v>95</v>
      </c>
      <c r="G84" s="6" t="s">
        <v>95</v>
      </c>
      <c r="H84" s="6" t="s">
        <v>95</v>
      </c>
      <c r="I84" s="6" t="s">
        <v>95</v>
      </c>
      <c r="J84" s="6"/>
      <c r="K84" s="6" t="s">
        <v>95</v>
      </c>
      <c r="L84" s="6" t="s">
        <v>95</v>
      </c>
      <c r="M84" s="6"/>
      <c r="N84" s="6"/>
      <c r="O84" s="6"/>
      <c r="P84" s="6"/>
      <c r="Q84" s="6"/>
      <c r="R84" s="6"/>
      <c r="S84" s="6"/>
      <c r="T84" s="6"/>
      <c r="U84" s="63"/>
      <c r="V84" s="86"/>
      <c r="W84" s="86"/>
      <c r="X84" s="86"/>
      <c r="Y84" s="86"/>
      <c r="Z84" s="6"/>
      <c r="AA84" s="6"/>
      <c r="AB84" s="6"/>
      <c r="AC84" s="6"/>
      <c r="AD84" s="6"/>
      <c r="AE84" s="6"/>
      <c r="AF84" s="6"/>
      <c r="AG84" s="6"/>
      <c r="AH84" s="6"/>
      <c r="AI84" s="6" t="s">
        <v>95</v>
      </c>
      <c r="AJ84" s="6" t="s">
        <v>95</v>
      </c>
      <c r="AK84" s="6" t="s">
        <v>95</v>
      </c>
      <c r="AL84" s="63" t="s">
        <v>95</v>
      </c>
      <c r="AM84" s="63" t="s">
        <v>95</v>
      </c>
      <c r="AN84" s="63" t="s">
        <v>95</v>
      </c>
      <c r="AO84" s="63" t="s">
        <v>95</v>
      </c>
      <c r="AP84" s="63" t="s">
        <v>95</v>
      </c>
      <c r="AQ84" s="63">
        <v>7</v>
      </c>
      <c r="AR84" s="63" t="s">
        <v>95</v>
      </c>
      <c r="AS84" s="63">
        <v>7</v>
      </c>
      <c r="AT84" s="6">
        <v>2</v>
      </c>
      <c r="AU84" s="6" t="s">
        <v>95</v>
      </c>
      <c r="AV84" s="6" t="s">
        <v>95</v>
      </c>
      <c r="AW84" s="6" t="s">
        <v>95</v>
      </c>
      <c r="AX84" s="6" t="s">
        <v>95</v>
      </c>
      <c r="AY84" s="6" t="s">
        <v>95</v>
      </c>
      <c r="AZ84" s="6" t="s">
        <v>95</v>
      </c>
      <c r="BA84" s="6"/>
      <c r="BB84" s="6"/>
      <c r="BC84" s="54">
        <v>103</v>
      </c>
      <c r="BD84" s="42">
        <f>SUM(D84:BB84)</f>
        <v>16</v>
      </c>
      <c r="BE84" s="55">
        <f>BD84/BC84</f>
        <v>0.1553398058252427</v>
      </c>
      <c r="BF84" s="8">
        <v>2</v>
      </c>
    </row>
    <row r="85" spans="1:58" ht="13.5" thickBot="1">
      <c r="A85" t="s">
        <v>20</v>
      </c>
      <c r="B85" s="70" t="s">
        <v>82</v>
      </c>
      <c r="C85" s="75"/>
      <c r="D85" s="14">
        <v>5</v>
      </c>
      <c r="E85" s="14">
        <v>7</v>
      </c>
      <c r="F85" s="6" t="s">
        <v>95</v>
      </c>
      <c r="G85" s="6" t="s">
        <v>95</v>
      </c>
      <c r="H85" s="6">
        <v>1</v>
      </c>
      <c r="I85" s="6" t="s">
        <v>95</v>
      </c>
      <c r="J85" s="6"/>
      <c r="K85" s="6" t="s">
        <v>95</v>
      </c>
      <c r="L85" s="6" t="s">
        <v>95</v>
      </c>
      <c r="M85" s="6"/>
      <c r="N85" s="6"/>
      <c r="O85" s="6"/>
      <c r="P85" s="6"/>
      <c r="Q85" s="6"/>
      <c r="R85" s="6"/>
      <c r="S85" s="6"/>
      <c r="T85" s="6"/>
      <c r="U85" s="63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 t="s">
        <v>95</v>
      </c>
      <c r="AJ85" s="6" t="s">
        <v>95</v>
      </c>
      <c r="AK85" s="6" t="s">
        <v>95</v>
      </c>
      <c r="AL85" s="63" t="s">
        <v>95</v>
      </c>
      <c r="AM85" s="63" t="s">
        <v>95</v>
      </c>
      <c r="AN85" s="63" t="s">
        <v>95</v>
      </c>
      <c r="AO85" s="63" t="s">
        <v>95</v>
      </c>
      <c r="AP85" s="63" t="s">
        <v>95</v>
      </c>
      <c r="AQ85" s="63" t="s">
        <v>95</v>
      </c>
      <c r="AR85" s="63" t="s">
        <v>95</v>
      </c>
      <c r="AS85" s="63" t="s">
        <v>95</v>
      </c>
      <c r="AT85" s="6" t="s">
        <v>95</v>
      </c>
      <c r="AU85" s="6" t="s">
        <v>95</v>
      </c>
      <c r="AV85" s="6" t="s">
        <v>95</v>
      </c>
      <c r="AW85" s="6" t="s">
        <v>95</v>
      </c>
      <c r="AX85" s="6" t="s">
        <v>95</v>
      </c>
      <c r="AY85" s="6" t="s">
        <v>95</v>
      </c>
      <c r="AZ85" s="6" t="s">
        <v>95</v>
      </c>
      <c r="BA85" s="6"/>
      <c r="BB85" s="6"/>
      <c r="BC85" s="54">
        <v>103</v>
      </c>
      <c r="BD85" s="42">
        <f>SUM(D85:BB85)</f>
        <v>13</v>
      </c>
      <c r="BE85" s="55">
        <f>BD85/BC85</f>
        <v>0.1262135922330097</v>
      </c>
      <c r="BF85" s="57">
        <v>0</v>
      </c>
    </row>
    <row r="86" spans="1:58" ht="13.5" thickBot="1">
      <c r="A86" t="s">
        <v>21</v>
      </c>
      <c r="B86" s="70" t="s">
        <v>151</v>
      </c>
      <c r="C86" s="70"/>
      <c r="D86" s="14" t="s">
        <v>95</v>
      </c>
      <c r="E86" s="14" t="s">
        <v>95</v>
      </c>
      <c r="F86" s="6" t="s">
        <v>95</v>
      </c>
      <c r="G86" s="6" t="s">
        <v>95</v>
      </c>
      <c r="H86" s="6" t="s">
        <v>95</v>
      </c>
      <c r="I86" s="6" t="s">
        <v>95</v>
      </c>
      <c r="J86" s="6"/>
      <c r="K86" s="6" t="s">
        <v>95</v>
      </c>
      <c r="L86" s="6" t="s">
        <v>95</v>
      </c>
      <c r="M86" s="6"/>
      <c r="N86" s="6"/>
      <c r="O86" s="6"/>
      <c r="P86" s="6"/>
      <c r="Q86" s="6"/>
      <c r="R86" s="6"/>
      <c r="S86" s="6"/>
      <c r="T86" s="6"/>
      <c r="U86" s="63"/>
      <c r="V86" s="86"/>
      <c r="W86" s="86"/>
      <c r="X86" s="86"/>
      <c r="Y86" s="86"/>
      <c r="Z86" s="6"/>
      <c r="AA86" s="6"/>
      <c r="AB86" s="6"/>
      <c r="AC86" s="6"/>
      <c r="AD86" s="6"/>
      <c r="AE86" s="6"/>
      <c r="AF86" s="6"/>
      <c r="AG86" s="6"/>
      <c r="AH86" s="6"/>
      <c r="AI86" s="6" t="s">
        <v>95</v>
      </c>
      <c r="AJ86" s="6" t="s">
        <v>95</v>
      </c>
      <c r="AK86" s="6" t="s">
        <v>95</v>
      </c>
      <c r="AL86" s="63" t="s">
        <v>95</v>
      </c>
      <c r="AM86" s="63" t="s">
        <v>95</v>
      </c>
      <c r="AN86" s="63" t="s">
        <v>95</v>
      </c>
      <c r="AO86" s="63" t="s">
        <v>95</v>
      </c>
      <c r="AP86" s="63" t="s">
        <v>95</v>
      </c>
      <c r="AQ86" s="63" t="s">
        <v>95</v>
      </c>
      <c r="AR86" s="63" t="s">
        <v>95</v>
      </c>
      <c r="AS86" s="63" t="s">
        <v>95</v>
      </c>
      <c r="AT86" s="6">
        <v>7</v>
      </c>
      <c r="AU86" s="6" t="s">
        <v>95</v>
      </c>
      <c r="AV86" s="6">
        <v>6</v>
      </c>
      <c r="AW86" s="6" t="s">
        <v>95</v>
      </c>
      <c r="AX86" s="6" t="s">
        <v>95</v>
      </c>
      <c r="AY86" s="6" t="s">
        <v>95</v>
      </c>
      <c r="AZ86" s="6" t="s">
        <v>95</v>
      </c>
      <c r="BA86" s="6"/>
      <c r="BB86" s="6"/>
      <c r="BC86" s="54">
        <v>102</v>
      </c>
      <c r="BD86" s="42">
        <f>SUM(D86:BB86)</f>
        <v>13</v>
      </c>
      <c r="BE86" s="55">
        <f>BD86/BC86</f>
        <v>0.12745098039215685</v>
      </c>
      <c r="BF86" s="8">
        <v>0</v>
      </c>
    </row>
    <row r="87" spans="1:58" ht="13.5" thickBot="1">
      <c r="A87" t="s">
        <v>22</v>
      </c>
      <c r="B87" s="70" t="s">
        <v>117</v>
      </c>
      <c r="C87" s="70"/>
      <c r="D87" s="14" t="s">
        <v>95</v>
      </c>
      <c r="E87" s="6" t="s">
        <v>95</v>
      </c>
      <c r="F87" s="6" t="s">
        <v>95</v>
      </c>
      <c r="G87" s="6" t="s">
        <v>95</v>
      </c>
      <c r="H87" s="6">
        <v>2</v>
      </c>
      <c r="I87" s="6">
        <v>0</v>
      </c>
      <c r="J87" s="6"/>
      <c r="K87" s="6">
        <v>3</v>
      </c>
      <c r="L87" s="6" t="s">
        <v>95</v>
      </c>
      <c r="M87" s="6"/>
      <c r="N87" s="6"/>
      <c r="O87" s="6"/>
      <c r="P87" s="6"/>
      <c r="Q87" s="6"/>
      <c r="R87" s="6"/>
      <c r="S87" s="6"/>
      <c r="T87" s="15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 t="s">
        <v>95</v>
      </c>
      <c r="AJ87" s="6">
        <v>0</v>
      </c>
      <c r="AK87" s="6" t="s">
        <v>95</v>
      </c>
      <c r="AL87" s="6" t="s">
        <v>95</v>
      </c>
      <c r="AM87" s="6" t="s">
        <v>95</v>
      </c>
      <c r="AN87" s="6" t="s">
        <v>95</v>
      </c>
      <c r="AO87" s="6">
        <v>1</v>
      </c>
      <c r="AP87" s="6" t="s">
        <v>95</v>
      </c>
      <c r="AQ87" s="6" t="s">
        <v>95</v>
      </c>
      <c r="AR87" s="6" t="s">
        <v>95</v>
      </c>
      <c r="AS87" s="63" t="s">
        <v>95</v>
      </c>
      <c r="AT87" s="6" t="s">
        <v>95</v>
      </c>
      <c r="AU87" s="6" t="s">
        <v>95</v>
      </c>
      <c r="AV87" s="6" t="s">
        <v>95</v>
      </c>
      <c r="AW87" s="6" t="s">
        <v>95</v>
      </c>
      <c r="AX87" s="6" t="s">
        <v>95</v>
      </c>
      <c r="AY87" s="6" t="s">
        <v>95</v>
      </c>
      <c r="AZ87" s="6" t="s">
        <v>95</v>
      </c>
      <c r="BA87" s="6"/>
      <c r="BB87" s="6"/>
      <c r="BC87" s="54">
        <v>105</v>
      </c>
      <c r="BD87" s="42">
        <f>SUM(D87:BB87)</f>
        <v>6</v>
      </c>
      <c r="BE87" s="32">
        <f>BD87/BC87</f>
        <v>0.05714285714285714</v>
      </c>
      <c r="BF87" s="8">
        <v>0</v>
      </c>
    </row>
    <row r="88" spans="1:58" ht="13.5" thickBot="1">
      <c r="A88" t="s">
        <v>23</v>
      </c>
      <c r="B88" s="70" t="s">
        <v>66</v>
      </c>
      <c r="C88" s="70"/>
      <c r="D88" s="14" t="s">
        <v>95</v>
      </c>
      <c r="E88" s="6">
        <v>4</v>
      </c>
      <c r="F88" s="6" t="s">
        <v>95</v>
      </c>
      <c r="G88" s="6" t="s">
        <v>95</v>
      </c>
      <c r="H88" s="6" t="s">
        <v>95</v>
      </c>
      <c r="I88" s="6" t="s">
        <v>95</v>
      </c>
      <c r="J88" s="6"/>
      <c r="K88" s="6" t="s">
        <v>95</v>
      </c>
      <c r="L88" s="6" t="s">
        <v>95</v>
      </c>
      <c r="M88" s="6"/>
      <c r="N88" s="6"/>
      <c r="O88" s="6"/>
      <c r="P88" s="6"/>
      <c r="Q88" s="6"/>
      <c r="R88" s="6"/>
      <c r="S88" s="6"/>
      <c r="T88" s="15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 t="s">
        <v>95</v>
      </c>
      <c r="AJ88" s="6" t="s">
        <v>95</v>
      </c>
      <c r="AK88" s="6" t="s">
        <v>95</v>
      </c>
      <c r="AL88" s="6" t="s">
        <v>95</v>
      </c>
      <c r="AM88" s="6" t="s">
        <v>95</v>
      </c>
      <c r="AN88" s="6" t="s">
        <v>95</v>
      </c>
      <c r="AO88" s="6" t="s">
        <v>95</v>
      </c>
      <c r="AP88" s="6" t="s">
        <v>95</v>
      </c>
      <c r="AQ88" s="6" t="s">
        <v>95</v>
      </c>
      <c r="AR88" s="6" t="s">
        <v>95</v>
      </c>
      <c r="AS88" s="63" t="s">
        <v>95</v>
      </c>
      <c r="AT88" s="6" t="s">
        <v>95</v>
      </c>
      <c r="AU88" s="6" t="s">
        <v>95</v>
      </c>
      <c r="AV88" s="6" t="s">
        <v>95</v>
      </c>
      <c r="AW88" s="6" t="s">
        <v>95</v>
      </c>
      <c r="AX88" s="6" t="s">
        <v>95</v>
      </c>
      <c r="AY88" s="6" t="s">
        <v>95</v>
      </c>
      <c r="AZ88" s="6" t="s">
        <v>95</v>
      </c>
      <c r="BA88" s="6"/>
      <c r="BB88" s="6"/>
      <c r="BC88" s="54">
        <v>101</v>
      </c>
      <c r="BD88" s="42">
        <f>SUM(D88:BB88)</f>
        <v>4</v>
      </c>
      <c r="BE88" s="32">
        <f>BD88/BC88</f>
        <v>0.039603960396039604</v>
      </c>
      <c r="BF88" s="8">
        <v>0</v>
      </c>
    </row>
    <row r="89" spans="1:58" ht="13.5" thickBot="1">
      <c r="A89" t="s">
        <v>31</v>
      </c>
      <c r="B89" s="70" t="s">
        <v>114</v>
      </c>
      <c r="C89" s="71"/>
      <c r="D89" s="14" t="s">
        <v>95</v>
      </c>
      <c r="E89" s="6" t="s">
        <v>95</v>
      </c>
      <c r="F89" s="6" t="s">
        <v>95</v>
      </c>
      <c r="G89" s="6" t="s">
        <v>95</v>
      </c>
      <c r="H89" s="6" t="s">
        <v>95</v>
      </c>
      <c r="I89" s="6" t="s">
        <v>95</v>
      </c>
      <c r="J89" s="6"/>
      <c r="K89" s="6">
        <v>3</v>
      </c>
      <c r="L89" s="6" t="s">
        <v>95</v>
      </c>
      <c r="M89" s="6"/>
      <c r="N89" s="6"/>
      <c r="O89" s="6"/>
      <c r="P89" s="6"/>
      <c r="Q89" s="6"/>
      <c r="R89" s="6"/>
      <c r="S89" s="6"/>
      <c r="T89" s="15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 t="s">
        <v>95</v>
      </c>
      <c r="AJ89" s="6" t="s">
        <v>95</v>
      </c>
      <c r="AK89" s="6" t="s">
        <v>95</v>
      </c>
      <c r="AL89" s="6" t="s">
        <v>95</v>
      </c>
      <c r="AM89" s="6" t="s">
        <v>95</v>
      </c>
      <c r="AN89" s="63" t="s">
        <v>95</v>
      </c>
      <c r="AO89" s="63" t="s">
        <v>95</v>
      </c>
      <c r="AP89" s="63" t="s">
        <v>95</v>
      </c>
      <c r="AQ89" s="63" t="s">
        <v>95</v>
      </c>
      <c r="AR89" s="63" t="s">
        <v>95</v>
      </c>
      <c r="AS89" s="63" t="s">
        <v>95</v>
      </c>
      <c r="AT89" s="6" t="s">
        <v>95</v>
      </c>
      <c r="AU89" s="6" t="s">
        <v>95</v>
      </c>
      <c r="AV89" s="6" t="s">
        <v>95</v>
      </c>
      <c r="AW89" s="6" t="s">
        <v>95</v>
      </c>
      <c r="AX89" s="6" t="s">
        <v>95</v>
      </c>
      <c r="AY89" s="6" t="s">
        <v>95</v>
      </c>
      <c r="AZ89" s="6" t="s">
        <v>95</v>
      </c>
      <c r="BA89" s="6"/>
      <c r="BB89" s="6"/>
      <c r="BC89" s="54">
        <v>101</v>
      </c>
      <c r="BD89" s="42">
        <f>SUM(D89:BB89)</f>
        <v>3</v>
      </c>
      <c r="BE89" s="32">
        <f>BD89/BC89</f>
        <v>0.0297029702970297</v>
      </c>
      <c r="BF89" s="8">
        <v>0</v>
      </c>
    </row>
    <row r="90" spans="1:58" ht="13.5" thickBot="1">
      <c r="A90" t="s">
        <v>43</v>
      </c>
      <c r="B90" s="70" t="s">
        <v>115</v>
      </c>
      <c r="C90" s="70"/>
      <c r="D90" s="14" t="s">
        <v>95</v>
      </c>
      <c r="E90" s="6" t="s">
        <v>95</v>
      </c>
      <c r="F90" s="6" t="s">
        <v>95</v>
      </c>
      <c r="G90" s="6" t="s">
        <v>95</v>
      </c>
      <c r="H90" s="6" t="s">
        <v>95</v>
      </c>
      <c r="I90" s="6" t="s">
        <v>95</v>
      </c>
      <c r="J90" s="6"/>
      <c r="K90" s="6">
        <v>3</v>
      </c>
      <c r="L90" s="6" t="s">
        <v>95</v>
      </c>
      <c r="M90" s="6"/>
      <c r="N90" s="6"/>
      <c r="O90" s="6"/>
      <c r="P90" s="6"/>
      <c r="Q90" s="6"/>
      <c r="R90" s="6"/>
      <c r="S90" s="6"/>
      <c r="T90" s="15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 t="s">
        <v>95</v>
      </c>
      <c r="AJ90" s="6" t="s">
        <v>95</v>
      </c>
      <c r="AK90" s="6" t="s">
        <v>95</v>
      </c>
      <c r="AL90" s="6" t="s">
        <v>95</v>
      </c>
      <c r="AM90" s="6" t="s">
        <v>95</v>
      </c>
      <c r="AN90" s="63" t="s">
        <v>95</v>
      </c>
      <c r="AO90" s="63" t="s">
        <v>95</v>
      </c>
      <c r="AP90" s="63" t="s">
        <v>95</v>
      </c>
      <c r="AQ90" s="63" t="s">
        <v>95</v>
      </c>
      <c r="AR90" s="63" t="s">
        <v>95</v>
      </c>
      <c r="AS90" s="63" t="s">
        <v>95</v>
      </c>
      <c r="AT90" s="6" t="s">
        <v>95</v>
      </c>
      <c r="AU90" s="6" t="s">
        <v>95</v>
      </c>
      <c r="AV90" s="6" t="s">
        <v>95</v>
      </c>
      <c r="AW90" s="6" t="s">
        <v>95</v>
      </c>
      <c r="AX90" s="6" t="s">
        <v>95</v>
      </c>
      <c r="AY90" s="6" t="s">
        <v>95</v>
      </c>
      <c r="AZ90" s="6" t="s">
        <v>95</v>
      </c>
      <c r="BA90" s="6"/>
      <c r="BB90" s="6"/>
      <c r="BC90" s="54">
        <v>101</v>
      </c>
      <c r="BD90" s="42">
        <f>SUM(D90:BB90)</f>
        <v>3</v>
      </c>
      <c r="BE90" s="55">
        <f>BD90/BC90</f>
        <v>0.0297029702970297</v>
      </c>
      <c r="BF90" s="8">
        <v>0</v>
      </c>
    </row>
    <row r="91" spans="1:58" ht="13.5" thickBot="1">
      <c r="A91" t="s">
        <v>144</v>
      </c>
      <c r="B91" s="70" t="s">
        <v>104</v>
      </c>
      <c r="C91" s="70"/>
      <c r="D91" s="14" t="s">
        <v>95</v>
      </c>
      <c r="E91" s="6" t="s">
        <v>95</v>
      </c>
      <c r="F91" s="6" t="s">
        <v>95</v>
      </c>
      <c r="G91" s="6" t="s">
        <v>95</v>
      </c>
      <c r="H91" s="6">
        <v>2</v>
      </c>
      <c r="I91" s="6" t="s">
        <v>95</v>
      </c>
      <c r="J91" s="6"/>
      <c r="K91" s="6" t="s">
        <v>95</v>
      </c>
      <c r="L91" s="6" t="s">
        <v>95</v>
      </c>
      <c r="M91" s="6"/>
      <c r="N91" s="6"/>
      <c r="O91" s="6"/>
      <c r="P91" s="6"/>
      <c r="Q91" s="6"/>
      <c r="R91" s="6"/>
      <c r="S91" s="6"/>
      <c r="T91" s="15"/>
      <c r="U91" s="6"/>
      <c r="V91" s="86"/>
      <c r="W91" s="86"/>
      <c r="X91" s="86"/>
      <c r="Y91" s="86"/>
      <c r="Z91" s="6"/>
      <c r="AA91" s="6"/>
      <c r="AB91" s="6"/>
      <c r="AC91" s="6"/>
      <c r="AD91" s="6"/>
      <c r="AE91" s="6"/>
      <c r="AF91" s="6"/>
      <c r="AG91" s="6"/>
      <c r="AH91" s="6"/>
      <c r="AI91" s="6" t="s">
        <v>95</v>
      </c>
      <c r="AJ91" s="6" t="s">
        <v>95</v>
      </c>
      <c r="AK91" s="6" t="s">
        <v>95</v>
      </c>
      <c r="AL91" s="6" t="s">
        <v>95</v>
      </c>
      <c r="AM91" s="6" t="s">
        <v>95</v>
      </c>
      <c r="AN91" s="63" t="s">
        <v>95</v>
      </c>
      <c r="AO91" s="63" t="s">
        <v>95</v>
      </c>
      <c r="AP91" s="63" t="s">
        <v>95</v>
      </c>
      <c r="AQ91" s="63" t="s">
        <v>95</v>
      </c>
      <c r="AR91" s="63" t="s">
        <v>95</v>
      </c>
      <c r="AS91" s="63" t="s">
        <v>95</v>
      </c>
      <c r="AT91" s="6" t="s">
        <v>95</v>
      </c>
      <c r="AU91" s="6" t="s">
        <v>95</v>
      </c>
      <c r="AV91" s="6" t="s">
        <v>95</v>
      </c>
      <c r="AW91" s="6" t="s">
        <v>95</v>
      </c>
      <c r="AX91" s="6" t="s">
        <v>95</v>
      </c>
      <c r="AY91" s="6" t="s">
        <v>95</v>
      </c>
      <c r="AZ91" s="6" t="s">
        <v>95</v>
      </c>
      <c r="BA91" s="6"/>
      <c r="BB91" s="6"/>
      <c r="BC91" s="54">
        <v>101</v>
      </c>
      <c r="BD91" s="42">
        <f>SUM(D91:BB91)</f>
        <v>2</v>
      </c>
      <c r="BE91" s="55">
        <f>BD91/BC91</f>
        <v>0.019801980198019802</v>
      </c>
      <c r="BF91" s="8">
        <v>0</v>
      </c>
    </row>
    <row r="92" spans="1:58" ht="13.5" thickBot="1">
      <c r="A92" t="s">
        <v>150</v>
      </c>
      <c r="B92" s="70" t="s">
        <v>143</v>
      </c>
      <c r="C92" s="70"/>
      <c r="D92" s="14" t="s">
        <v>95</v>
      </c>
      <c r="E92" s="6" t="s">
        <v>95</v>
      </c>
      <c r="F92" s="6" t="s">
        <v>95</v>
      </c>
      <c r="G92" s="6" t="s">
        <v>95</v>
      </c>
      <c r="H92" s="6" t="s">
        <v>95</v>
      </c>
      <c r="I92" s="6" t="s">
        <v>95</v>
      </c>
      <c r="J92" s="6"/>
      <c r="K92" s="6" t="s">
        <v>95</v>
      </c>
      <c r="L92" s="6" t="s">
        <v>95</v>
      </c>
      <c r="M92" s="6"/>
      <c r="N92" s="6"/>
      <c r="O92" s="6"/>
      <c r="P92" s="6"/>
      <c r="Q92" s="6"/>
      <c r="R92" s="6"/>
      <c r="S92" s="6"/>
      <c r="T92" s="15"/>
      <c r="U92" s="6"/>
      <c r="V92" s="86"/>
      <c r="W92" s="86"/>
      <c r="X92" s="86"/>
      <c r="Y92" s="86"/>
      <c r="Z92" s="6"/>
      <c r="AA92" s="6"/>
      <c r="AB92" s="6"/>
      <c r="AC92" s="6"/>
      <c r="AD92" s="6"/>
      <c r="AE92" s="6"/>
      <c r="AF92" s="6"/>
      <c r="AG92" s="6"/>
      <c r="AH92" s="6"/>
      <c r="AI92" s="6" t="s">
        <v>95</v>
      </c>
      <c r="AJ92" s="6" t="s">
        <v>95</v>
      </c>
      <c r="AK92" s="6" t="s">
        <v>95</v>
      </c>
      <c r="AL92" s="6" t="s">
        <v>95</v>
      </c>
      <c r="AM92" s="6" t="s">
        <v>95</v>
      </c>
      <c r="AN92" s="63" t="s">
        <v>95</v>
      </c>
      <c r="AO92" s="63">
        <v>0</v>
      </c>
      <c r="AP92" s="63" t="s">
        <v>95</v>
      </c>
      <c r="AQ92" s="63" t="s">
        <v>95</v>
      </c>
      <c r="AR92" s="63" t="s">
        <v>95</v>
      </c>
      <c r="AS92" s="63" t="s">
        <v>95</v>
      </c>
      <c r="AT92" s="6">
        <v>0</v>
      </c>
      <c r="AU92" s="6" t="s">
        <v>95</v>
      </c>
      <c r="AV92" s="6" t="s">
        <v>95</v>
      </c>
      <c r="AW92" s="6" t="s">
        <v>95</v>
      </c>
      <c r="AX92" s="6" t="s">
        <v>95</v>
      </c>
      <c r="AY92" s="6" t="s">
        <v>95</v>
      </c>
      <c r="AZ92" s="6" t="s">
        <v>95</v>
      </c>
      <c r="BA92" s="6"/>
      <c r="BB92" s="6"/>
      <c r="BC92" s="54">
        <v>102</v>
      </c>
      <c r="BD92" s="42">
        <f>SUM(D92:BB92)</f>
        <v>0</v>
      </c>
      <c r="BE92" s="33">
        <f>BD92/BC92</f>
        <v>0</v>
      </c>
      <c r="BF92" s="8">
        <v>0</v>
      </c>
    </row>
    <row r="93" spans="1:58" ht="13.5" thickBot="1">
      <c r="A93" s="9"/>
      <c r="B93" s="2" t="s">
        <v>65</v>
      </c>
      <c r="C93" s="100"/>
      <c r="D93" s="140">
        <f aca="true" t="shared" si="13" ref="D93:BD93">SUM(D69:D92)</f>
        <v>32</v>
      </c>
      <c r="E93" s="19">
        <f t="shared" si="13"/>
        <v>43</v>
      </c>
      <c r="F93" s="140">
        <f t="shared" si="13"/>
        <v>32</v>
      </c>
      <c r="G93" s="19">
        <f t="shared" si="13"/>
        <v>34</v>
      </c>
      <c r="H93" s="19">
        <f t="shared" si="13"/>
        <v>36</v>
      </c>
      <c r="I93" s="19">
        <f t="shared" si="13"/>
        <v>33</v>
      </c>
      <c r="J93" s="19">
        <f t="shared" si="13"/>
        <v>0</v>
      </c>
      <c r="K93" s="19">
        <f t="shared" si="13"/>
        <v>34</v>
      </c>
      <c r="L93" s="19">
        <f t="shared" si="13"/>
        <v>44</v>
      </c>
      <c r="M93" s="19">
        <f t="shared" si="13"/>
        <v>0</v>
      </c>
      <c r="N93" s="19">
        <f t="shared" si="13"/>
        <v>0</v>
      </c>
      <c r="O93" s="19">
        <f t="shared" si="13"/>
        <v>0</v>
      </c>
      <c r="P93" s="76">
        <f t="shared" si="13"/>
        <v>0</v>
      </c>
      <c r="Q93" s="19">
        <f t="shared" si="13"/>
        <v>0</v>
      </c>
      <c r="R93" s="19">
        <f t="shared" si="13"/>
        <v>0</v>
      </c>
      <c r="S93" s="19">
        <f t="shared" si="13"/>
        <v>0</v>
      </c>
      <c r="T93" s="19">
        <f t="shared" si="13"/>
        <v>0</v>
      </c>
      <c r="U93" s="19">
        <f t="shared" si="13"/>
        <v>0</v>
      </c>
      <c r="V93" s="19">
        <f t="shared" si="13"/>
        <v>0</v>
      </c>
      <c r="W93" s="19">
        <f t="shared" si="13"/>
        <v>0</v>
      </c>
      <c r="X93" s="19">
        <f t="shared" si="13"/>
        <v>0</v>
      </c>
      <c r="Y93" s="19">
        <f t="shared" si="13"/>
        <v>0</v>
      </c>
      <c r="Z93" s="19">
        <f t="shared" si="13"/>
        <v>0</v>
      </c>
      <c r="AA93" s="19">
        <f t="shared" si="13"/>
        <v>0</v>
      </c>
      <c r="AB93" s="19">
        <f t="shared" si="13"/>
        <v>0</v>
      </c>
      <c r="AC93" s="19">
        <f t="shared" si="13"/>
        <v>0</v>
      </c>
      <c r="AD93" s="19">
        <f t="shared" si="13"/>
        <v>0</v>
      </c>
      <c r="AE93" s="19">
        <f t="shared" si="13"/>
        <v>0</v>
      </c>
      <c r="AF93" s="19">
        <f t="shared" si="13"/>
        <v>0</v>
      </c>
      <c r="AG93" s="19">
        <f t="shared" si="13"/>
        <v>0</v>
      </c>
      <c r="AH93" s="19">
        <f t="shared" si="13"/>
        <v>0</v>
      </c>
      <c r="AI93" s="19">
        <f t="shared" si="13"/>
        <v>42</v>
      </c>
      <c r="AJ93" s="19">
        <f t="shared" si="13"/>
        <v>44</v>
      </c>
      <c r="AK93" s="19">
        <f t="shared" si="13"/>
        <v>34</v>
      </c>
      <c r="AL93" s="19">
        <f t="shared" si="13"/>
        <v>33</v>
      </c>
      <c r="AM93" s="19">
        <f t="shared" si="13"/>
        <v>19</v>
      </c>
      <c r="AN93" s="19">
        <f t="shared" si="13"/>
        <v>52</v>
      </c>
      <c r="AO93" s="19">
        <f t="shared" si="13"/>
        <v>44</v>
      </c>
      <c r="AP93" s="19">
        <f t="shared" si="13"/>
        <v>41</v>
      </c>
      <c r="AQ93" s="140">
        <f t="shared" si="13"/>
        <v>32</v>
      </c>
      <c r="AR93" s="19">
        <f t="shared" si="13"/>
        <v>44</v>
      </c>
      <c r="AS93" s="19">
        <f t="shared" si="13"/>
        <v>43</v>
      </c>
      <c r="AT93" s="19">
        <f t="shared" si="13"/>
        <v>41</v>
      </c>
      <c r="AU93" s="19">
        <f t="shared" si="13"/>
        <v>37</v>
      </c>
      <c r="AV93" s="19">
        <f aca="true" t="shared" si="14" ref="AV93:BB93">SUM(AV69:AV92)</f>
        <v>37</v>
      </c>
      <c r="AW93" s="19">
        <f t="shared" si="14"/>
        <v>41</v>
      </c>
      <c r="AX93" s="19">
        <f t="shared" si="14"/>
        <v>30</v>
      </c>
      <c r="AY93" s="19">
        <f t="shared" si="14"/>
        <v>40</v>
      </c>
      <c r="AZ93" s="19">
        <f t="shared" si="14"/>
        <v>34</v>
      </c>
      <c r="BA93" s="19">
        <f t="shared" si="14"/>
        <v>0</v>
      </c>
      <c r="BB93" s="19">
        <f t="shared" si="14"/>
        <v>0</v>
      </c>
      <c r="BC93" s="16">
        <f t="shared" si="13"/>
        <v>1725</v>
      </c>
      <c r="BD93" s="77">
        <f t="shared" si="13"/>
        <v>976</v>
      </c>
      <c r="BE93" s="13"/>
      <c r="BF93" s="138">
        <f>BD93/BG6</f>
        <v>39.04</v>
      </c>
    </row>
    <row r="94" ht="13.5" thickBot="1">
      <c r="BF94" s="139" t="s">
        <v>152</v>
      </c>
    </row>
    <row r="95" spans="2:57" ht="12.75">
      <c r="B95" s="4" t="s">
        <v>25</v>
      </c>
      <c r="C95" s="4"/>
      <c r="D95" s="3"/>
      <c r="BC95" s="1"/>
      <c r="BD95" s="1"/>
      <c r="BE95" s="1"/>
    </row>
    <row r="96" spans="11:57" ht="13.5" thickBot="1">
      <c r="K96" s="18"/>
      <c r="L96" s="18"/>
      <c r="M96" s="17" t="s">
        <v>35</v>
      </c>
      <c r="N96" s="17"/>
      <c r="O96" s="17"/>
      <c r="P96" s="17"/>
      <c r="Q96" s="17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1"/>
      <c r="BD96" s="1"/>
      <c r="BE96" s="1"/>
    </row>
    <row r="97" spans="1:58" ht="13.5" thickBot="1">
      <c r="A97" s="12"/>
      <c r="B97" s="34" t="s">
        <v>1</v>
      </c>
      <c r="C97" s="34"/>
      <c r="D97" s="81" t="s">
        <v>78</v>
      </c>
      <c r="E97" s="82" t="s">
        <v>79</v>
      </c>
      <c r="F97" s="82" t="s">
        <v>80</v>
      </c>
      <c r="G97" s="82" t="s">
        <v>99</v>
      </c>
      <c r="H97" s="35" t="s">
        <v>103</v>
      </c>
      <c r="I97" s="35" t="s">
        <v>45</v>
      </c>
      <c r="J97" s="83" t="s">
        <v>50</v>
      </c>
      <c r="K97" s="83" t="s">
        <v>113</v>
      </c>
      <c r="L97" s="83" t="s">
        <v>116</v>
      </c>
      <c r="M97" s="83" t="s">
        <v>44</v>
      </c>
      <c r="N97" s="38" t="s">
        <v>52</v>
      </c>
      <c r="O97" s="35" t="s">
        <v>53</v>
      </c>
      <c r="P97" s="36" t="s">
        <v>54</v>
      </c>
      <c r="Q97" s="85" t="s">
        <v>55</v>
      </c>
      <c r="R97" s="83" t="s">
        <v>56</v>
      </c>
      <c r="S97" s="83" t="s">
        <v>57</v>
      </c>
      <c r="T97" s="83" t="s">
        <v>58</v>
      </c>
      <c r="U97" s="35" t="s">
        <v>60</v>
      </c>
      <c r="V97" s="35" t="s">
        <v>61</v>
      </c>
      <c r="W97" s="35" t="s">
        <v>62</v>
      </c>
      <c r="X97" s="83" t="s">
        <v>63</v>
      </c>
      <c r="Y97" s="35" t="s">
        <v>67</v>
      </c>
      <c r="Z97" s="36" t="s">
        <v>68</v>
      </c>
      <c r="AA97" s="35" t="s">
        <v>69</v>
      </c>
      <c r="AB97" s="35" t="s">
        <v>70</v>
      </c>
      <c r="AC97" s="35" t="s">
        <v>71</v>
      </c>
      <c r="AD97" s="35" t="s">
        <v>72</v>
      </c>
      <c r="AE97" s="35" t="s">
        <v>73</v>
      </c>
      <c r="AF97" s="35" t="s">
        <v>74</v>
      </c>
      <c r="AG97" s="83" t="s">
        <v>75</v>
      </c>
      <c r="AH97" s="91" t="s">
        <v>76</v>
      </c>
      <c r="AI97" s="38" t="s">
        <v>125</v>
      </c>
      <c r="AJ97" s="38" t="s">
        <v>126</v>
      </c>
      <c r="AK97" s="38" t="s">
        <v>127</v>
      </c>
      <c r="AL97" s="91" t="s">
        <v>131</v>
      </c>
      <c r="AM97" s="116" t="s">
        <v>134</v>
      </c>
      <c r="AN97" s="116" t="s">
        <v>135</v>
      </c>
      <c r="AO97" s="116" t="s">
        <v>136</v>
      </c>
      <c r="AP97" s="117" t="s">
        <v>137</v>
      </c>
      <c r="AQ97" s="117" t="s">
        <v>138</v>
      </c>
      <c r="AR97" s="117" t="s">
        <v>139</v>
      </c>
      <c r="AS97" s="117" t="s">
        <v>140</v>
      </c>
      <c r="AT97" s="91" t="s">
        <v>147</v>
      </c>
      <c r="AU97" s="91" t="s">
        <v>148</v>
      </c>
      <c r="AV97" s="91" t="s">
        <v>149</v>
      </c>
      <c r="AW97" s="91" t="s">
        <v>153</v>
      </c>
      <c r="AX97" s="117" t="s">
        <v>155</v>
      </c>
      <c r="AY97" s="117" t="s">
        <v>156</v>
      </c>
      <c r="AZ97" s="117" t="s">
        <v>157</v>
      </c>
      <c r="BA97" s="117" t="s">
        <v>158</v>
      </c>
      <c r="BB97" s="117" t="s">
        <v>159</v>
      </c>
      <c r="BC97" s="11" t="s">
        <v>0</v>
      </c>
      <c r="BD97" s="11" t="s">
        <v>2</v>
      </c>
      <c r="BE97" s="11" t="s">
        <v>3</v>
      </c>
      <c r="BF97" s="11" t="s">
        <v>37</v>
      </c>
    </row>
    <row r="98" spans="1:60" ht="13.5" thickBot="1">
      <c r="A98" t="s">
        <v>4</v>
      </c>
      <c r="B98" s="74" t="s">
        <v>42</v>
      </c>
      <c r="C98" s="108"/>
      <c r="D98" s="109">
        <v>5</v>
      </c>
      <c r="E98" s="51" t="s">
        <v>95</v>
      </c>
      <c r="F98" s="51" t="s">
        <v>95</v>
      </c>
      <c r="G98" s="95">
        <v>11</v>
      </c>
      <c r="H98" s="95">
        <v>9</v>
      </c>
      <c r="I98" s="51" t="s">
        <v>95</v>
      </c>
      <c r="J98" s="51"/>
      <c r="K98" s="51" t="s">
        <v>95</v>
      </c>
      <c r="L98" s="51">
        <v>11</v>
      </c>
      <c r="M98" s="51"/>
      <c r="N98" s="51"/>
      <c r="O98" s="51"/>
      <c r="P98" s="51"/>
      <c r="Q98" s="51"/>
      <c r="R98" s="51"/>
      <c r="S98" s="51"/>
      <c r="T98" s="51"/>
      <c r="U98" s="63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 t="s">
        <v>95</v>
      </c>
      <c r="AJ98" s="51">
        <v>7</v>
      </c>
      <c r="AK98" s="51" t="s">
        <v>95</v>
      </c>
      <c r="AL98" s="63">
        <v>5</v>
      </c>
      <c r="AM98" s="63" t="s">
        <v>95</v>
      </c>
      <c r="AN98" s="63" t="s">
        <v>95</v>
      </c>
      <c r="AO98" s="63">
        <v>9</v>
      </c>
      <c r="AP98" s="63">
        <v>15</v>
      </c>
      <c r="AQ98" s="63" t="s">
        <v>95</v>
      </c>
      <c r="AR98" s="63">
        <v>16</v>
      </c>
      <c r="AS98" s="63" t="s">
        <v>95</v>
      </c>
      <c r="AT98" s="63">
        <v>12</v>
      </c>
      <c r="AU98" s="63">
        <v>8</v>
      </c>
      <c r="AV98" s="63">
        <v>8</v>
      </c>
      <c r="AW98" s="63" t="s">
        <v>95</v>
      </c>
      <c r="AX98" s="63">
        <v>7</v>
      </c>
      <c r="AY98" s="63">
        <v>10</v>
      </c>
      <c r="AZ98" s="63" t="s">
        <v>95</v>
      </c>
      <c r="BA98" s="63"/>
      <c r="BB98" s="63"/>
      <c r="BC98" s="57">
        <f>COUNTIF(D98:BB98,"&gt;=0")</f>
        <v>14</v>
      </c>
      <c r="BD98" s="57">
        <f>SUM(D98:BB98)</f>
        <v>133</v>
      </c>
      <c r="BE98" s="87">
        <f>BD98/BC98</f>
        <v>9.5</v>
      </c>
      <c r="BF98" s="69">
        <v>10</v>
      </c>
      <c r="BH98" t="s">
        <v>108</v>
      </c>
    </row>
    <row r="99" spans="1:61" ht="13.5" thickBot="1">
      <c r="A99" t="s">
        <v>5</v>
      </c>
      <c r="B99" s="75" t="s">
        <v>47</v>
      </c>
      <c r="C99" s="75"/>
      <c r="D99" s="92">
        <v>6</v>
      </c>
      <c r="E99" s="79">
        <v>12</v>
      </c>
      <c r="F99" s="6">
        <v>6</v>
      </c>
      <c r="G99" s="6">
        <v>4</v>
      </c>
      <c r="H99" s="6" t="s">
        <v>95</v>
      </c>
      <c r="I99" s="6">
        <v>10</v>
      </c>
      <c r="J99" s="6"/>
      <c r="K99" s="6">
        <v>9</v>
      </c>
      <c r="L99" s="6">
        <v>11</v>
      </c>
      <c r="M99" s="6"/>
      <c r="N99" s="6"/>
      <c r="O99" s="6"/>
      <c r="P99" s="6"/>
      <c r="Q99" s="6"/>
      <c r="R99" s="6"/>
      <c r="S99" s="6"/>
      <c r="T99" s="6"/>
      <c r="U99" s="63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>
        <v>8</v>
      </c>
      <c r="AJ99" s="6">
        <v>9</v>
      </c>
      <c r="AK99" s="6">
        <v>8</v>
      </c>
      <c r="AL99" s="63" t="s">
        <v>95</v>
      </c>
      <c r="AM99" s="63">
        <v>4</v>
      </c>
      <c r="AN99" s="63">
        <v>11</v>
      </c>
      <c r="AO99" s="63">
        <v>7</v>
      </c>
      <c r="AP99" s="63">
        <v>9</v>
      </c>
      <c r="AQ99" s="63" t="s">
        <v>95</v>
      </c>
      <c r="AR99" s="63">
        <v>8</v>
      </c>
      <c r="AS99" s="63">
        <v>6</v>
      </c>
      <c r="AT99" s="63" t="s">
        <v>95</v>
      </c>
      <c r="AU99" s="63" t="s">
        <v>95</v>
      </c>
      <c r="AV99" s="63">
        <v>5</v>
      </c>
      <c r="AW99" s="63">
        <v>3</v>
      </c>
      <c r="AX99" s="63" t="s">
        <v>95</v>
      </c>
      <c r="AY99" s="63" t="s">
        <v>95</v>
      </c>
      <c r="AZ99" s="63" t="s">
        <v>95</v>
      </c>
      <c r="BA99" s="63"/>
      <c r="BB99" s="63"/>
      <c r="BC99" s="57">
        <f>COUNTIF(D99:BB99,"&gt;=0")</f>
        <v>18</v>
      </c>
      <c r="BD99" s="57">
        <f>SUM(D99:BB99)</f>
        <v>136</v>
      </c>
      <c r="BE99" s="87">
        <f>BD99/BC99</f>
        <v>7.555555555555555</v>
      </c>
      <c r="BF99" s="69">
        <v>8</v>
      </c>
      <c r="BH99" s="149" t="s">
        <v>110</v>
      </c>
      <c r="BI99" s="150"/>
    </row>
    <row r="100" spans="1:58" ht="13.5" thickBot="1">
      <c r="A100" t="s">
        <v>6</v>
      </c>
      <c r="B100" s="75" t="s">
        <v>49</v>
      </c>
      <c r="C100" s="75"/>
      <c r="D100" s="14">
        <v>4</v>
      </c>
      <c r="E100" s="6">
        <v>8</v>
      </c>
      <c r="F100" s="79">
        <v>8</v>
      </c>
      <c r="G100" s="6">
        <v>6</v>
      </c>
      <c r="H100" s="6">
        <v>7</v>
      </c>
      <c r="I100" s="6">
        <v>6</v>
      </c>
      <c r="J100" s="6"/>
      <c r="K100" s="6" t="s">
        <v>95</v>
      </c>
      <c r="L100" s="6">
        <v>5</v>
      </c>
      <c r="M100" s="6"/>
      <c r="N100" s="6"/>
      <c r="O100" s="6"/>
      <c r="P100" s="6"/>
      <c r="Q100" s="6"/>
      <c r="R100" s="6"/>
      <c r="S100" s="6"/>
      <c r="T100" s="6"/>
      <c r="U100" s="63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>
        <v>5</v>
      </c>
      <c r="AJ100" s="6">
        <v>4</v>
      </c>
      <c r="AK100" s="6">
        <v>3</v>
      </c>
      <c r="AL100" s="63">
        <v>2</v>
      </c>
      <c r="AM100" s="63">
        <v>3</v>
      </c>
      <c r="AN100" s="63">
        <v>5</v>
      </c>
      <c r="AO100" s="63">
        <v>7</v>
      </c>
      <c r="AP100" s="63" t="s">
        <v>95</v>
      </c>
      <c r="AQ100" s="63">
        <v>4</v>
      </c>
      <c r="AR100" s="63">
        <v>4</v>
      </c>
      <c r="AS100" s="63">
        <v>6</v>
      </c>
      <c r="AT100" s="63">
        <v>4</v>
      </c>
      <c r="AU100" s="63">
        <v>6</v>
      </c>
      <c r="AV100" s="63">
        <v>3</v>
      </c>
      <c r="AW100" s="63">
        <v>7</v>
      </c>
      <c r="AX100" s="63">
        <v>2</v>
      </c>
      <c r="AY100" s="63">
        <v>7</v>
      </c>
      <c r="AZ100" s="63">
        <v>5</v>
      </c>
      <c r="BA100" s="63"/>
      <c r="BB100" s="63"/>
      <c r="BC100" s="57">
        <f>COUNTIF(D100:BB100,"&gt;=0")</f>
        <v>24</v>
      </c>
      <c r="BD100" s="57">
        <f>SUM(D100:BB100)</f>
        <v>121</v>
      </c>
      <c r="BE100" s="87">
        <f>BD100/BC100</f>
        <v>5.041666666666667</v>
      </c>
      <c r="BF100" s="8">
        <v>1</v>
      </c>
    </row>
    <row r="101" spans="1:58" ht="13.5" thickBot="1">
      <c r="A101" t="s">
        <v>7</v>
      </c>
      <c r="B101" s="71" t="s">
        <v>100</v>
      </c>
      <c r="C101" s="70"/>
      <c r="D101" s="14" t="s">
        <v>95</v>
      </c>
      <c r="E101" s="6" t="s">
        <v>95</v>
      </c>
      <c r="F101" s="6" t="s">
        <v>95</v>
      </c>
      <c r="G101" s="6">
        <v>0</v>
      </c>
      <c r="H101" s="6" t="s">
        <v>95</v>
      </c>
      <c r="I101" s="6" t="s">
        <v>95</v>
      </c>
      <c r="J101" s="6"/>
      <c r="K101" s="6" t="s">
        <v>95</v>
      </c>
      <c r="L101" s="6" t="s">
        <v>95</v>
      </c>
      <c r="M101" s="6"/>
      <c r="N101" s="6"/>
      <c r="O101" s="6"/>
      <c r="P101" s="6"/>
      <c r="Q101" s="6"/>
      <c r="R101" s="6"/>
      <c r="S101" s="6"/>
      <c r="T101" s="6"/>
      <c r="U101" s="63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78"/>
      <c r="AI101" s="78" t="s">
        <v>95</v>
      </c>
      <c r="AJ101" s="6">
        <v>9</v>
      </c>
      <c r="AK101" s="6">
        <v>7</v>
      </c>
      <c r="AL101" s="63">
        <v>5</v>
      </c>
      <c r="AM101" s="63">
        <v>3</v>
      </c>
      <c r="AN101" s="63" t="s">
        <v>95</v>
      </c>
      <c r="AO101" s="63" t="s">
        <v>95</v>
      </c>
      <c r="AP101" s="63" t="s">
        <v>95</v>
      </c>
      <c r="AQ101" s="63">
        <v>4</v>
      </c>
      <c r="AR101" s="63" t="s">
        <v>95</v>
      </c>
      <c r="AS101" s="63">
        <v>6</v>
      </c>
      <c r="AT101" s="63">
        <v>4</v>
      </c>
      <c r="AU101" s="63">
        <v>3</v>
      </c>
      <c r="AV101" s="63">
        <v>4</v>
      </c>
      <c r="AW101" s="63">
        <v>5</v>
      </c>
      <c r="AX101" s="63">
        <v>8</v>
      </c>
      <c r="AY101" s="63">
        <v>5</v>
      </c>
      <c r="AZ101" s="63">
        <v>6</v>
      </c>
      <c r="BA101" s="63"/>
      <c r="BB101" s="63"/>
      <c r="BC101" s="57">
        <f>COUNTIF(D101:BB101,"&gt;=0")</f>
        <v>14</v>
      </c>
      <c r="BD101" s="57">
        <f>SUM(D101:BB101)</f>
        <v>69</v>
      </c>
      <c r="BE101" s="87">
        <f>BD101/BC101</f>
        <v>4.928571428571429</v>
      </c>
      <c r="BF101" s="8">
        <v>2</v>
      </c>
    </row>
    <row r="102" spans="1:58" ht="13.5" thickBot="1">
      <c r="A102" t="s">
        <v>8</v>
      </c>
      <c r="B102" s="70" t="s">
        <v>101</v>
      </c>
      <c r="C102" s="71"/>
      <c r="D102" s="14" t="s">
        <v>95</v>
      </c>
      <c r="E102" s="6" t="s">
        <v>95</v>
      </c>
      <c r="F102" s="6" t="s">
        <v>95</v>
      </c>
      <c r="G102" s="6" t="s">
        <v>95</v>
      </c>
      <c r="H102" s="6">
        <v>1</v>
      </c>
      <c r="I102" s="6">
        <v>6</v>
      </c>
      <c r="J102" s="6"/>
      <c r="K102" s="6">
        <v>6</v>
      </c>
      <c r="L102" s="6">
        <v>5</v>
      </c>
      <c r="M102" s="6"/>
      <c r="N102" s="6"/>
      <c r="O102" s="6"/>
      <c r="P102" s="6"/>
      <c r="Q102" s="6"/>
      <c r="R102" s="6"/>
      <c r="S102" s="6"/>
      <c r="T102" s="6"/>
      <c r="U102" s="63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>
        <v>10</v>
      </c>
      <c r="AJ102" s="6">
        <v>8</v>
      </c>
      <c r="AK102" s="6">
        <v>5</v>
      </c>
      <c r="AL102" s="63">
        <v>4</v>
      </c>
      <c r="AM102" s="63">
        <v>3</v>
      </c>
      <c r="AN102" s="63">
        <v>6</v>
      </c>
      <c r="AO102" s="63">
        <v>3</v>
      </c>
      <c r="AP102" s="63">
        <v>3</v>
      </c>
      <c r="AQ102" s="63">
        <v>6</v>
      </c>
      <c r="AR102" s="63">
        <v>3</v>
      </c>
      <c r="AS102" s="63">
        <v>6</v>
      </c>
      <c r="AT102" s="63">
        <v>4</v>
      </c>
      <c r="AU102" s="63">
        <v>6</v>
      </c>
      <c r="AV102" s="63">
        <v>2</v>
      </c>
      <c r="AW102" s="63">
        <v>4</v>
      </c>
      <c r="AX102" s="63">
        <v>3</v>
      </c>
      <c r="AY102" s="63">
        <v>9</v>
      </c>
      <c r="AZ102" s="63">
        <v>4</v>
      </c>
      <c r="BA102" s="63"/>
      <c r="BB102" s="63"/>
      <c r="BC102" s="57">
        <f>COUNTIF(D102:BB102,"&gt;=0")</f>
        <v>22</v>
      </c>
      <c r="BD102" s="57">
        <f>SUM(D102:BB102)</f>
        <v>107</v>
      </c>
      <c r="BE102" s="87">
        <f>BD102/BC102</f>
        <v>4.863636363636363</v>
      </c>
      <c r="BF102" s="8">
        <v>1</v>
      </c>
    </row>
    <row r="103" spans="1:58" ht="13.5" thickBot="1">
      <c r="A103" t="s">
        <v>9</v>
      </c>
      <c r="B103" s="70" t="s">
        <v>96</v>
      </c>
      <c r="C103" s="70"/>
      <c r="D103" s="14" t="s">
        <v>95</v>
      </c>
      <c r="E103" s="6">
        <v>6</v>
      </c>
      <c r="F103" s="6">
        <v>2</v>
      </c>
      <c r="G103" s="6">
        <v>2</v>
      </c>
      <c r="H103" s="6">
        <v>1</v>
      </c>
      <c r="I103" s="6">
        <v>3</v>
      </c>
      <c r="J103" s="6"/>
      <c r="K103" s="6">
        <v>2</v>
      </c>
      <c r="L103" s="6">
        <v>10</v>
      </c>
      <c r="M103" s="6"/>
      <c r="N103" s="6"/>
      <c r="O103" s="6"/>
      <c r="P103" s="6"/>
      <c r="Q103" s="6"/>
      <c r="R103" s="6"/>
      <c r="S103" s="6"/>
      <c r="T103" s="6"/>
      <c r="U103" s="63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>
        <v>6</v>
      </c>
      <c r="AJ103" s="6">
        <v>5</v>
      </c>
      <c r="AK103" s="6" t="s">
        <v>95</v>
      </c>
      <c r="AL103" s="63">
        <v>4</v>
      </c>
      <c r="AM103" s="63">
        <v>1</v>
      </c>
      <c r="AN103" s="63">
        <v>6</v>
      </c>
      <c r="AO103" s="63">
        <v>0</v>
      </c>
      <c r="AP103" s="63">
        <v>4</v>
      </c>
      <c r="AQ103" s="63" t="s">
        <v>95</v>
      </c>
      <c r="AR103" s="63">
        <v>1</v>
      </c>
      <c r="AS103" s="63" t="s">
        <v>95</v>
      </c>
      <c r="AT103" s="63">
        <v>0</v>
      </c>
      <c r="AU103" s="63">
        <v>4</v>
      </c>
      <c r="AV103" s="63" t="s">
        <v>95</v>
      </c>
      <c r="AW103" s="63">
        <v>2</v>
      </c>
      <c r="AX103" s="63">
        <v>0</v>
      </c>
      <c r="AY103" s="63">
        <v>1</v>
      </c>
      <c r="AZ103" s="63" t="s">
        <v>95</v>
      </c>
      <c r="BA103" s="63"/>
      <c r="BB103" s="63"/>
      <c r="BC103" s="57">
        <f>COUNTIF(D103:BB103,"&gt;=0")</f>
        <v>20</v>
      </c>
      <c r="BD103" s="57">
        <f>SUM(D103:BB103)</f>
        <v>60</v>
      </c>
      <c r="BE103" s="87">
        <f>BD103/BC103</f>
        <v>3</v>
      </c>
      <c r="BF103" s="8">
        <v>0</v>
      </c>
    </row>
    <row r="104" spans="1:58" ht="13.5" thickBot="1">
      <c r="A104" t="s">
        <v>10</v>
      </c>
      <c r="B104" s="70" t="s">
        <v>130</v>
      </c>
      <c r="C104" s="70"/>
      <c r="D104" s="14" t="s">
        <v>95</v>
      </c>
      <c r="E104" s="6" t="s">
        <v>95</v>
      </c>
      <c r="F104" s="6" t="s">
        <v>95</v>
      </c>
      <c r="G104" s="6" t="s">
        <v>95</v>
      </c>
      <c r="H104" s="6" t="s">
        <v>95</v>
      </c>
      <c r="I104" s="6" t="s">
        <v>95</v>
      </c>
      <c r="J104" s="6"/>
      <c r="K104" s="6" t="s">
        <v>95</v>
      </c>
      <c r="L104" s="6" t="s">
        <v>95</v>
      </c>
      <c r="M104" s="6"/>
      <c r="N104" s="6"/>
      <c r="O104" s="6"/>
      <c r="P104" s="6"/>
      <c r="Q104" s="6"/>
      <c r="R104" s="6"/>
      <c r="S104" s="6"/>
      <c r="T104" s="6"/>
      <c r="U104" s="63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97"/>
      <c r="AH104" s="6"/>
      <c r="AI104" s="6" t="s">
        <v>95</v>
      </c>
      <c r="AJ104" s="6" t="s">
        <v>95</v>
      </c>
      <c r="AK104" s="6">
        <v>3</v>
      </c>
      <c r="AL104" s="63" t="s">
        <v>95</v>
      </c>
      <c r="AM104" s="63">
        <v>3</v>
      </c>
      <c r="AN104" s="63">
        <v>7</v>
      </c>
      <c r="AO104" s="63">
        <v>1</v>
      </c>
      <c r="AP104" s="63" t="s">
        <v>95</v>
      </c>
      <c r="AQ104" s="63">
        <v>2</v>
      </c>
      <c r="AR104" s="63">
        <v>2</v>
      </c>
      <c r="AS104" s="63">
        <v>4</v>
      </c>
      <c r="AT104" s="63">
        <v>2</v>
      </c>
      <c r="AU104" s="63" t="s">
        <v>95</v>
      </c>
      <c r="AV104" s="63">
        <v>3</v>
      </c>
      <c r="AW104" s="63">
        <v>3</v>
      </c>
      <c r="AX104" s="63">
        <v>2</v>
      </c>
      <c r="AY104" s="63">
        <v>1</v>
      </c>
      <c r="AZ104" s="63">
        <v>2</v>
      </c>
      <c r="BA104" s="63"/>
      <c r="BB104" s="63"/>
      <c r="BC104" s="57">
        <f>COUNTIF(D104:BB104,"&gt;=0")</f>
        <v>13</v>
      </c>
      <c r="BD104" s="57">
        <f>SUM(D104:BB104)</f>
        <v>35</v>
      </c>
      <c r="BE104" s="87">
        <f>BD104/BC104</f>
        <v>2.6923076923076925</v>
      </c>
      <c r="BF104" s="8">
        <v>0</v>
      </c>
    </row>
    <row r="105" spans="1:58" ht="13.5" thickBot="1">
      <c r="A105" t="s">
        <v>11</v>
      </c>
      <c r="B105" s="89" t="s">
        <v>59</v>
      </c>
      <c r="C105" s="89"/>
      <c r="D105" s="14">
        <v>2</v>
      </c>
      <c r="E105" s="6">
        <v>2</v>
      </c>
      <c r="F105" s="6">
        <v>6</v>
      </c>
      <c r="G105" s="6">
        <v>4</v>
      </c>
      <c r="H105" s="6">
        <v>5</v>
      </c>
      <c r="I105" s="6">
        <v>2</v>
      </c>
      <c r="J105" s="6"/>
      <c r="K105" s="6">
        <v>1</v>
      </c>
      <c r="L105" s="6" t="s">
        <v>95</v>
      </c>
      <c r="M105" s="6"/>
      <c r="N105" s="6"/>
      <c r="O105" s="6"/>
      <c r="P105" s="6"/>
      <c r="Q105" s="6"/>
      <c r="R105" s="6"/>
      <c r="S105" s="6"/>
      <c r="T105" s="6"/>
      <c r="U105" s="63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 t="s">
        <v>95</v>
      </c>
      <c r="AJ105" s="6">
        <v>2</v>
      </c>
      <c r="AK105" s="6" t="s">
        <v>95</v>
      </c>
      <c r="AL105" s="63">
        <v>0</v>
      </c>
      <c r="AM105" s="63">
        <v>1</v>
      </c>
      <c r="AN105" s="63">
        <v>3</v>
      </c>
      <c r="AO105" s="63">
        <v>2</v>
      </c>
      <c r="AP105" s="63">
        <v>3</v>
      </c>
      <c r="AQ105" s="63">
        <v>1</v>
      </c>
      <c r="AR105" s="63">
        <v>3</v>
      </c>
      <c r="AS105" s="63">
        <v>2</v>
      </c>
      <c r="AT105" s="63">
        <v>3</v>
      </c>
      <c r="AU105" s="63" t="s">
        <v>95</v>
      </c>
      <c r="AV105" s="63">
        <v>3</v>
      </c>
      <c r="AW105" s="63">
        <v>5</v>
      </c>
      <c r="AX105" s="63">
        <v>2</v>
      </c>
      <c r="AY105" s="63">
        <v>1</v>
      </c>
      <c r="AZ105" s="63">
        <v>4</v>
      </c>
      <c r="BA105" s="63"/>
      <c r="BB105" s="63"/>
      <c r="BC105" s="57">
        <f>COUNTIF(D105:BB105,"&gt;=0")</f>
        <v>22</v>
      </c>
      <c r="BD105" s="57">
        <f>SUM(D105:BB105)</f>
        <v>57</v>
      </c>
      <c r="BE105" s="87">
        <f>BD105/BC105</f>
        <v>2.590909090909091</v>
      </c>
      <c r="BF105" s="8">
        <v>0</v>
      </c>
    </row>
    <row r="106" spans="1:58" ht="13.5" thickBot="1">
      <c r="A106" t="s">
        <v>12</v>
      </c>
      <c r="B106" s="89" t="s">
        <v>81</v>
      </c>
      <c r="C106" s="89"/>
      <c r="D106" s="14">
        <v>1</v>
      </c>
      <c r="E106" s="6">
        <v>0</v>
      </c>
      <c r="F106" s="6">
        <v>5</v>
      </c>
      <c r="G106" s="6" t="s">
        <v>95</v>
      </c>
      <c r="H106" s="6" t="s">
        <v>95</v>
      </c>
      <c r="I106" s="6">
        <v>1</v>
      </c>
      <c r="J106" s="6"/>
      <c r="K106" s="6" t="s">
        <v>95</v>
      </c>
      <c r="L106" s="6">
        <v>2</v>
      </c>
      <c r="M106" s="6"/>
      <c r="N106" s="6"/>
      <c r="O106" s="6"/>
      <c r="P106" s="6"/>
      <c r="Q106" s="6"/>
      <c r="R106" s="6"/>
      <c r="S106" s="6"/>
      <c r="T106" s="6"/>
      <c r="U106" s="63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>
        <v>8</v>
      </c>
      <c r="AJ106" s="6">
        <v>0</v>
      </c>
      <c r="AK106" s="6">
        <v>0</v>
      </c>
      <c r="AL106" s="63">
        <v>1</v>
      </c>
      <c r="AM106" s="63">
        <v>0</v>
      </c>
      <c r="AN106" s="53">
        <v>2</v>
      </c>
      <c r="AO106" s="53" t="s">
        <v>95</v>
      </c>
      <c r="AP106" s="53" t="s">
        <v>95</v>
      </c>
      <c r="AQ106" s="53">
        <v>0</v>
      </c>
      <c r="AR106" s="53">
        <v>1</v>
      </c>
      <c r="AS106" s="53">
        <v>2</v>
      </c>
      <c r="AT106" s="53">
        <v>0</v>
      </c>
      <c r="AU106" s="53" t="s">
        <v>95</v>
      </c>
      <c r="AV106" s="53" t="s">
        <v>95</v>
      </c>
      <c r="AW106" s="53" t="s">
        <v>95</v>
      </c>
      <c r="AX106" s="53">
        <v>0</v>
      </c>
      <c r="AY106" s="53">
        <v>1</v>
      </c>
      <c r="AZ106" s="53" t="s">
        <v>95</v>
      </c>
      <c r="BA106" s="53"/>
      <c r="BB106" s="53"/>
      <c r="BC106" s="57">
        <f>COUNTIF(D106:BB106,"&gt;=0")</f>
        <v>17</v>
      </c>
      <c r="BD106" s="57">
        <f>SUM(D106:BB106)</f>
        <v>24</v>
      </c>
      <c r="BE106" s="87">
        <f>BD106/BC106</f>
        <v>1.411764705882353</v>
      </c>
      <c r="BF106" s="57">
        <v>0</v>
      </c>
    </row>
    <row r="107" spans="1:58" ht="14.25" thickBot="1" thickTop="1">
      <c r="A107" t="s">
        <v>13</v>
      </c>
      <c r="B107" s="96" t="s">
        <v>48</v>
      </c>
      <c r="C107" s="96"/>
      <c r="D107" s="52">
        <v>5</v>
      </c>
      <c r="E107" s="52">
        <v>4</v>
      </c>
      <c r="F107" s="53" t="s">
        <v>95</v>
      </c>
      <c r="G107" s="53" t="s">
        <v>95</v>
      </c>
      <c r="H107" s="53" t="s">
        <v>95</v>
      </c>
      <c r="I107" s="53" t="s">
        <v>95</v>
      </c>
      <c r="J107" s="53"/>
      <c r="K107" s="53" t="s">
        <v>95</v>
      </c>
      <c r="L107" s="53" t="s">
        <v>95</v>
      </c>
      <c r="M107" s="53"/>
      <c r="N107" s="53"/>
      <c r="O107" s="53"/>
      <c r="P107" s="53"/>
      <c r="Q107" s="53"/>
      <c r="R107" s="53"/>
      <c r="S107" s="53"/>
      <c r="T107" s="53"/>
      <c r="U107" s="53"/>
      <c r="V107" s="147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 t="s">
        <v>95</v>
      </c>
      <c r="AJ107" s="53" t="s">
        <v>95</v>
      </c>
      <c r="AK107" s="53">
        <v>6</v>
      </c>
      <c r="AL107" s="53">
        <v>9</v>
      </c>
      <c r="AM107" s="53">
        <v>1</v>
      </c>
      <c r="AN107" s="63" t="s">
        <v>95</v>
      </c>
      <c r="AO107" s="63" t="s">
        <v>95</v>
      </c>
      <c r="AP107" s="63">
        <v>7</v>
      </c>
      <c r="AQ107" s="63">
        <v>4</v>
      </c>
      <c r="AR107" s="63" t="s">
        <v>95</v>
      </c>
      <c r="AS107" s="63" t="s">
        <v>95</v>
      </c>
      <c r="AT107" s="63">
        <v>2</v>
      </c>
      <c r="AU107" s="63">
        <v>3</v>
      </c>
      <c r="AV107" s="63" t="s">
        <v>95</v>
      </c>
      <c r="AW107" s="63">
        <v>8</v>
      </c>
      <c r="AX107" s="63">
        <v>2</v>
      </c>
      <c r="AY107" s="63" t="s">
        <v>95</v>
      </c>
      <c r="AZ107" s="63">
        <v>4</v>
      </c>
      <c r="BA107" s="63"/>
      <c r="BB107" s="63"/>
      <c r="BC107" s="57">
        <v>112</v>
      </c>
      <c r="BD107" s="57">
        <f>SUM(D107:BB107)</f>
        <v>55</v>
      </c>
      <c r="BE107" s="112">
        <f>BD107/BC107</f>
        <v>0.49107142857142855</v>
      </c>
      <c r="BF107" s="8">
        <v>2</v>
      </c>
    </row>
    <row r="108" spans="1:58" ht="14.25" thickBot="1" thickTop="1">
      <c r="A108" t="s">
        <v>14</v>
      </c>
      <c r="B108" s="70" t="s">
        <v>129</v>
      </c>
      <c r="C108" s="99"/>
      <c r="D108" s="43" t="s">
        <v>95</v>
      </c>
      <c r="E108" s="43" t="s">
        <v>95</v>
      </c>
      <c r="F108" s="53" t="s">
        <v>95</v>
      </c>
      <c r="G108" s="15" t="s">
        <v>95</v>
      </c>
      <c r="H108" s="15" t="s">
        <v>95</v>
      </c>
      <c r="I108" s="15" t="s">
        <v>95</v>
      </c>
      <c r="J108" s="15"/>
      <c r="K108" s="15" t="s">
        <v>95</v>
      </c>
      <c r="L108" s="15" t="s">
        <v>95</v>
      </c>
      <c r="M108" s="15"/>
      <c r="N108" s="15"/>
      <c r="O108" s="15"/>
      <c r="P108" s="15"/>
      <c r="Q108" s="15"/>
      <c r="R108" s="15"/>
      <c r="S108" s="15"/>
      <c r="T108" s="15"/>
      <c r="U108" s="63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45"/>
      <c r="AH108" s="15"/>
      <c r="AI108" s="15" t="s">
        <v>95</v>
      </c>
      <c r="AJ108" s="15" t="s">
        <v>95</v>
      </c>
      <c r="AK108" s="15">
        <v>2</v>
      </c>
      <c r="AL108" s="63">
        <v>3</v>
      </c>
      <c r="AM108" s="63">
        <v>0</v>
      </c>
      <c r="AN108" s="63">
        <v>8</v>
      </c>
      <c r="AO108" s="63" t="s">
        <v>95</v>
      </c>
      <c r="AP108" s="63" t="s">
        <v>95</v>
      </c>
      <c r="AQ108" s="63" t="s">
        <v>95</v>
      </c>
      <c r="AR108" s="63" t="s">
        <v>95</v>
      </c>
      <c r="AS108" s="63" t="s">
        <v>95</v>
      </c>
      <c r="AT108" s="63" t="s">
        <v>95</v>
      </c>
      <c r="AU108" s="63">
        <v>2</v>
      </c>
      <c r="AV108" s="63">
        <v>3</v>
      </c>
      <c r="AW108" s="63">
        <v>4</v>
      </c>
      <c r="AX108" s="63">
        <v>4</v>
      </c>
      <c r="AY108" s="63">
        <v>3</v>
      </c>
      <c r="AZ108" s="63">
        <v>7</v>
      </c>
      <c r="BA108" s="63"/>
      <c r="BB108" s="63"/>
      <c r="BC108" s="57">
        <v>110</v>
      </c>
      <c r="BD108" s="57">
        <f>SUM(D108:BB108)</f>
        <v>36</v>
      </c>
      <c r="BE108" s="113">
        <f>BD108/BC108</f>
        <v>0.32727272727272727</v>
      </c>
      <c r="BF108" s="8">
        <v>1</v>
      </c>
    </row>
    <row r="109" spans="1:58" ht="14.25" thickBot="1" thickTop="1">
      <c r="A109" t="s">
        <v>15</v>
      </c>
      <c r="B109" s="70" t="s">
        <v>141</v>
      </c>
      <c r="C109" s="70"/>
      <c r="D109" s="14" t="s">
        <v>95</v>
      </c>
      <c r="E109" s="14" t="s">
        <v>95</v>
      </c>
      <c r="F109" s="6" t="s">
        <v>95</v>
      </c>
      <c r="G109" s="6" t="s">
        <v>95</v>
      </c>
      <c r="H109" s="6" t="s">
        <v>95</v>
      </c>
      <c r="I109" s="6" t="s">
        <v>95</v>
      </c>
      <c r="J109" s="6"/>
      <c r="K109" s="6" t="s">
        <v>95</v>
      </c>
      <c r="L109" s="6" t="s">
        <v>95</v>
      </c>
      <c r="M109" s="6"/>
      <c r="N109" s="6"/>
      <c r="O109" s="6"/>
      <c r="P109" s="6"/>
      <c r="Q109" s="6"/>
      <c r="R109" s="6"/>
      <c r="S109" s="6"/>
      <c r="T109" s="6"/>
      <c r="U109" s="63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 t="s">
        <v>95</v>
      </c>
      <c r="AJ109" s="6" t="s">
        <v>95</v>
      </c>
      <c r="AK109" s="6" t="s">
        <v>95</v>
      </c>
      <c r="AL109" s="63" t="s">
        <v>95</v>
      </c>
      <c r="AM109" s="63" t="s">
        <v>95</v>
      </c>
      <c r="AN109" s="63">
        <v>4</v>
      </c>
      <c r="AO109" s="63">
        <v>4</v>
      </c>
      <c r="AP109" s="63" t="s">
        <v>95</v>
      </c>
      <c r="AQ109" s="63">
        <v>4</v>
      </c>
      <c r="AR109" s="63">
        <v>6</v>
      </c>
      <c r="AS109" s="63">
        <v>4</v>
      </c>
      <c r="AT109" s="63">
        <v>1</v>
      </c>
      <c r="AU109" s="63" t="s">
        <v>95</v>
      </c>
      <c r="AV109" s="63" t="s">
        <v>95</v>
      </c>
      <c r="AW109" s="63" t="s">
        <v>95</v>
      </c>
      <c r="AX109" s="63">
        <v>0</v>
      </c>
      <c r="AY109" s="63">
        <v>2</v>
      </c>
      <c r="AZ109" s="63" t="s">
        <v>95</v>
      </c>
      <c r="BA109" s="63"/>
      <c r="BB109" s="63"/>
      <c r="BC109" s="57">
        <v>108</v>
      </c>
      <c r="BD109" s="57">
        <f>SUM(D109:BB109)</f>
        <v>25</v>
      </c>
      <c r="BE109" s="87">
        <f>BD109/BC109</f>
        <v>0.23148148148148148</v>
      </c>
      <c r="BF109" s="8">
        <v>0</v>
      </c>
    </row>
    <row r="110" spans="1:58" ht="13.5" thickBot="1">
      <c r="A110" t="s">
        <v>16</v>
      </c>
      <c r="B110" s="70" t="s">
        <v>97</v>
      </c>
      <c r="C110" s="70"/>
      <c r="D110" s="14" t="s">
        <v>95</v>
      </c>
      <c r="E110" s="14" t="s">
        <v>95</v>
      </c>
      <c r="F110" s="6">
        <v>5</v>
      </c>
      <c r="G110" s="6" t="s">
        <v>95</v>
      </c>
      <c r="H110" s="6">
        <v>2</v>
      </c>
      <c r="I110" s="6" t="s">
        <v>95</v>
      </c>
      <c r="J110" s="6"/>
      <c r="K110" s="6" t="s">
        <v>95</v>
      </c>
      <c r="L110" s="6" t="s">
        <v>95</v>
      </c>
      <c r="M110" s="6"/>
      <c r="N110" s="6"/>
      <c r="O110" s="6"/>
      <c r="P110" s="6"/>
      <c r="Q110" s="6"/>
      <c r="R110" s="6"/>
      <c r="S110" s="6"/>
      <c r="T110" s="6"/>
      <c r="U110" s="63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>
        <v>5</v>
      </c>
      <c r="AJ110" s="6" t="s">
        <v>95</v>
      </c>
      <c r="AK110" s="6" t="s">
        <v>95</v>
      </c>
      <c r="AL110" s="63" t="s">
        <v>95</v>
      </c>
      <c r="AM110" s="63" t="s">
        <v>95</v>
      </c>
      <c r="AN110" s="63" t="s">
        <v>95</v>
      </c>
      <c r="AO110" s="63">
        <v>3</v>
      </c>
      <c r="AP110" s="63" t="s">
        <v>95</v>
      </c>
      <c r="AQ110" s="63" t="s">
        <v>95</v>
      </c>
      <c r="AR110" s="63" t="s">
        <v>95</v>
      </c>
      <c r="AS110" s="63" t="s">
        <v>95</v>
      </c>
      <c r="AT110" s="63" t="s">
        <v>95</v>
      </c>
      <c r="AU110" s="63">
        <v>5</v>
      </c>
      <c r="AV110" s="63" t="s">
        <v>95</v>
      </c>
      <c r="AW110" s="63" t="s">
        <v>95</v>
      </c>
      <c r="AX110" s="63" t="s">
        <v>95</v>
      </c>
      <c r="AY110" s="63" t="s">
        <v>95</v>
      </c>
      <c r="AZ110" s="63">
        <v>2</v>
      </c>
      <c r="BA110" s="63"/>
      <c r="BB110" s="63"/>
      <c r="BC110" s="57">
        <v>106</v>
      </c>
      <c r="BD110" s="57">
        <f>SUM(D110:BB110)</f>
        <v>22</v>
      </c>
      <c r="BE110" s="87">
        <f>BD110/BC110</f>
        <v>0.20754716981132076</v>
      </c>
      <c r="BF110" s="8">
        <v>0</v>
      </c>
    </row>
    <row r="111" spans="1:58" ht="13.5" thickBot="1">
      <c r="A111" t="s">
        <v>17</v>
      </c>
      <c r="B111" s="70" t="s">
        <v>102</v>
      </c>
      <c r="C111" s="70"/>
      <c r="D111" s="14" t="s">
        <v>95</v>
      </c>
      <c r="E111" s="14" t="s">
        <v>95</v>
      </c>
      <c r="F111" s="6" t="s">
        <v>95</v>
      </c>
      <c r="G111" s="6" t="s">
        <v>95</v>
      </c>
      <c r="H111" s="6">
        <v>6</v>
      </c>
      <c r="I111" s="6" t="s">
        <v>95</v>
      </c>
      <c r="J111" s="6"/>
      <c r="K111" s="6">
        <v>7</v>
      </c>
      <c r="L111" s="6" t="s">
        <v>95</v>
      </c>
      <c r="M111" s="6"/>
      <c r="N111" s="6"/>
      <c r="O111" s="6"/>
      <c r="P111" s="6"/>
      <c r="Q111" s="6"/>
      <c r="R111" s="6"/>
      <c r="S111" s="6"/>
      <c r="T111" s="6"/>
      <c r="U111" s="63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78"/>
      <c r="AI111" s="78" t="s">
        <v>95</v>
      </c>
      <c r="AJ111" s="78" t="s">
        <v>95</v>
      </c>
      <c r="AK111" s="6" t="s">
        <v>95</v>
      </c>
      <c r="AL111" s="63" t="s">
        <v>95</v>
      </c>
      <c r="AM111" s="63" t="s">
        <v>95</v>
      </c>
      <c r="AN111" s="63" t="s">
        <v>95</v>
      </c>
      <c r="AO111" s="63">
        <v>7</v>
      </c>
      <c r="AP111" s="63" t="s">
        <v>95</v>
      </c>
      <c r="AQ111" s="63" t="s">
        <v>95</v>
      </c>
      <c r="AR111" s="63" t="s">
        <v>95</v>
      </c>
      <c r="AS111" s="63" t="s">
        <v>95</v>
      </c>
      <c r="AT111" s="63" t="s">
        <v>95</v>
      </c>
      <c r="AU111" s="63" t="s">
        <v>95</v>
      </c>
      <c r="AV111" s="63" t="s">
        <v>95</v>
      </c>
      <c r="AW111" s="63" t="s">
        <v>95</v>
      </c>
      <c r="AX111" s="63" t="s">
        <v>95</v>
      </c>
      <c r="AY111" s="63" t="s">
        <v>95</v>
      </c>
      <c r="AZ111" s="63" t="s">
        <v>95</v>
      </c>
      <c r="BA111" s="63"/>
      <c r="BB111" s="63"/>
      <c r="BC111" s="57">
        <v>103</v>
      </c>
      <c r="BD111" s="57">
        <f>SUM(D111:BB111)</f>
        <v>20</v>
      </c>
      <c r="BE111" s="87">
        <f>BD111/BC111</f>
        <v>0.1941747572815534</v>
      </c>
      <c r="BF111" s="8">
        <v>0</v>
      </c>
    </row>
    <row r="112" spans="1:58" ht="13.5" thickBot="1">
      <c r="A112" t="s">
        <v>18</v>
      </c>
      <c r="B112" s="70" t="s">
        <v>145</v>
      </c>
      <c r="C112" s="70"/>
      <c r="D112" s="14" t="s">
        <v>95</v>
      </c>
      <c r="E112" s="14" t="s">
        <v>95</v>
      </c>
      <c r="F112" s="6" t="s">
        <v>95</v>
      </c>
      <c r="G112" s="6" t="s">
        <v>95</v>
      </c>
      <c r="H112" s="6" t="s">
        <v>95</v>
      </c>
      <c r="I112" s="6" t="s">
        <v>95</v>
      </c>
      <c r="J112" s="6"/>
      <c r="K112" s="6" t="s">
        <v>95</v>
      </c>
      <c r="L112" s="6" t="s">
        <v>95</v>
      </c>
      <c r="M112" s="6"/>
      <c r="N112" s="6"/>
      <c r="O112" s="6"/>
      <c r="P112" s="6"/>
      <c r="Q112" s="6"/>
      <c r="R112" s="6"/>
      <c r="S112" s="6"/>
      <c r="T112" s="6"/>
      <c r="U112" s="63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 t="s">
        <v>95</v>
      </c>
      <c r="AJ112" s="6" t="s">
        <v>95</v>
      </c>
      <c r="AK112" s="6" t="s">
        <v>95</v>
      </c>
      <c r="AL112" s="63" t="s">
        <v>95</v>
      </c>
      <c r="AM112" s="63" t="s">
        <v>95</v>
      </c>
      <c r="AN112" s="63" t="s">
        <v>95</v>
      </c>
      <c r="AO112" s="63" t="s">
        <v>95</v>
      </c>
      <c r="AP112" s="63" t="s">
        <v>95</v>
      </c>
      <c r="AQ112" s="63">
        <v>7</v>
      </c>
      <c r="AR112" s="63" t="s">
        <v>95</v>
      </c>
      <c r="AS112" s="63">
        <v>7</v>
      </c>
      <c r="AT112" s="63">
        <v>2</v>
      </c>
      <c r="AU112" s="63" t="s">
        <v>95</v>
      </c>
      <c r="AV112" s="63" t="s">
        <v>95</v>
      </c>
      <c r="AW112" s="63" t="s">
        <v>95</v>
      </c>
      <c r="AX112" s="63" t="s">
        <v>95</v>
      </c>
      <c r="AY112" s="63" t="s">
        <v>95</v>
      </c>
      <c r="AZ112" s="63" t="s">
        <v>95</v>
      </c>
      <c r="BA112" s="63"/>
      <c r="BB112" s="63"/>
      <c r="BC112" s="57">
        <v>103</v>
      </c>
      <c r="BD112" s="57">
        <f>SUM(D112:BB112)</f>
        <v>16</v>
      </c>
      <c r="BE112" s="87">
        <f>BD112/BC112</f>
        <v>0.1553398058252427</v>
      </c>
      <c r="BF112" s="8">
        <v>2</v>
      </c>
    </row>
    <row r="113" spans="1:58" ht="13.5" thickBot="1">
      <c r="A113" t="s">
        <v>19</v>
      </c>
      <c r="B113" s="89" t="s">
        <v>83</v>
      </c>
      <c r="C113" s="89"/>
      <c r="D113" s="14">
        <v>4</v>
      </c>
      <c r="E113" s="14" t="s">
        <v>95</v>
      </c>
      <c r="F113" s="6" t="s">
        <v>95</v>
      </c>
      <c r="G113" s="6">
        <v>7</v>
      </c>
      <c r="H113" s="6" t="s">
        <v>95</v>
      </c>
      <c r="I113" s="6">
        <v>5</v>
      </c>
      <c r="J113" s="6"/>
      <c r="K113" s="6" t="s">
        <v>95</v>
      </c>
      <c r="L113" s="6" t="s">
        <v>95</v>
      </c>
      <c r="M113" s="6"/>
      <c r="N113" s="6"/>
      <c r="O113" s="6"/>
      <c r="P113" s="6"/>
      <c r="Q113" s="6"/>
      <c r="R113" s="6"/>
      <c r="S113" s="6"/>
      <c r="T113" s="6"/>
      <c r="U113" s="63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 t="s">
        <v>95</v>
      </c>
      <c r="AJ113" s="6" t="s">
        <v>95</v>
      </c>
      <c r="AK113" s="6" t="s">
        <v>95</v>
      </c>
      <c r="AL113" s="63" t="s">
        <v>95</v>
      </c>
      <c r="AM113" s="63" t="s">
        <v>95</v>
      </c>
      <c r="AN113" s="63" t="s">
        <v>95</v>
      </c>
      <c r="AO113" s="63" t="s">
        <v>95</v>
      </c>
      <c r="AP113" s="63" t="s">
        <v>95</v>
      </c>
      <c r="AQ113" s="63" t="s">
        <v>95</v>
      </c>
      <c r="AR113" s="63" t="s">
        <v>95</v>
      </c>
      <c r="AS113" s="63" t="s">
        <v>95</v>
      </c>
      <c r="AT113" s="63" t="s">
        <v>95</v>
      </c>
      <c r="AU113" s="63" t="s">
        <v>95</v>
      </c>
      <c r="AV113" s="63" t="s">
        <v>95</v>
      </c>
      <c r="AW113" s="63" t="s">
        <v>95</v>
      </c>
      <c r="AX113" s="63" t="s">
        <v>95</v>
      </c>
      <c r="AY113" s="63" t="s">
        <v>95</v>
      </c>
      <c r="AZ113" s="63" t="s">
        <v>95</v>
      </c>
      <c r="BA113" s="63"/>
      <c r="BB113" s="63"/>
      <c r="BC113" s="57">
        <v>103</v>
      </c>
      <c r="BD113" s="57">
        <f>SUM(D113:BB113)</f>
        <v>16</v>
      </c>
      <c r="BE113" s="87">
        <f>BD113/BC113</f>
        <v>0.1553398058252427</v>
      </c>
      <c r="BF113" s="57">
        <v>0</v>
      </c>
    </row>
    <row r="114" spans="1:58" ht="13.5" thickBot="1">
      <c r="A114" t="s">
        <v>20</v>
      </c>
      <c r="B114" s="70" t="s">
        <v>151</v>
      </c>
      <c r="C114" s="70"/>
      <c r="D114" s="14" t="s">
        <v>95</v>
      </c>
      <c r="E114" s="14" t="s">
        <v>95</v>
      </c>
      <c r="F114" s="6" t="s">
        <v>95</v>
      </c>
      <c r="G114" s="6" t="s">
        <v>95</v>
      </c>
      <c r="H114" s="6" t="s">
        <v>95</v>
      </c>
      <c r="I114" s="6" t="s">
        <v>95</v>
      </c>
      <c r="J114" s="6"/>
      <c r="K114" s="6" t="s">
        <v>95</v>
      </c>
      <c r="L114" s="6" t="s">
        <v>95</v>
      </c>
      <c r="M114" s="6"/>
      <c r="N114" s="6"/>
      <c r="O114" s="6"/>
      <c r="P114" s="6"/>
      <c r="Q114" s="6"/>
      <c r="R114" s="6"/>
      <c r="S114" s="6"/>
      <c r="T114" s="6"/>
      <c r="U114" s="63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 t="s">
        <v>95</v>
      </c>
      <c r="AJ114" s="6" t="s">
        <v>95</v>
      </c>
      <c r="AK114" s="6" t="s">
        <v>95</v>
      </c>
      <c r="AL114" s="63" t="s">
        <v>95</v>
      </c>
      <c r="AM114" s="63" t="s">
        <v>95</v>
      </c>
      <c r="AN114" s="63" t="s">
        <v>95</v>
      </c>
      <c r="AO114" s="63" t="s">
        <v>95</v>
      </c>
      <c r="AP114" s="63" t="s">
        <v>95</v>
      </c>
      <c r="AQ114" s="63" t="s">
        <v>95</v>
      </c>
      <c r="AR114" s="63" t="s">
        <v>95</v>
      </c>
      <c r="AS114" s="63" t="s">
        <v>95</v>
      </c>
      <c r="AT114" s="63">
        <v>7</v>
      </c>
      <c r="AU114" s="63" t="s">
        <v>95</v>
      </c>
      <c r="AV114" s="63">
        <v>6</v>
      </c>
      <c r="AW114" s="63" t="s">
        <v>95</v>
      </c>
      <c r="AX114" s="63" t="s">
        <v>95</v>
      </c>
      <c r="AY114" s="63" t="s">
        <v>95</v>
      </c>
      <c r="AZ114" s="63" t="s">
        <v>95</v>
      </c>
      <c r="BA114" s="63"/>
      <c r="BB114" s="63"/>
      <c r="BC114" s="57">
        <v>102</v>
      </c>
      <c r="BD114" s="57">
        <f>SUM(D114:BB114)</f>
        <v>13</v>
      </c>
      <c r="BE114" s="87">
        <f>BD114/BC114</f>
        <v>0.12745098039215685</v>
      </c>
      <c r="BF114" s="8">
        <v>0</v>
      </c>
    </row>
    <row r="115" spans="1:58" ht="13.5" thickBot="1">
      <c r="A115" t="s">
        <v>21</v>
      </c>
      <c r="B115" s="70" t="s">
        <v>82</v>
      </c>
      <c r="C115" s="75"/>
      <c r="D115" s="14">
        <v>5</v>
      </c>
      <c r="E115" s="14">
        <v>7</v>
      </c>
      <c r="F115" s="6" t="s">
        <v>95</v>
      </c>
      <c r="G115" s="6" t="s">
        <v>95</v>
      </c>
      <c r="H115" s="6">
        <v>1</v>
      </c>
      <c r="I115" s="6" t="s">
        <v>95</v>
      </c>
      <c r="J115" s="6"/>
      <c r="K115" s="6" t="s">
        <v>95</v>
      </c>
      <c r="L115" s="6" t="s">
        <v>95</v>
      </c>
      <c r="M115" s="6"/>
      <c r="N115" s="6"/>
      <c r="O115" s="6"/>
      <c r="P115" s="6"/>
      <c r="Q115" s="6"/>
      <c r="R115" s="6"/>
      <c r="S115" s="6"/>
      <c r="T115" s="6"/>
      <c r="U115" s="63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 t="s">
        <v>95</v>
      </c>
      <c r="AJ115" s="6" t="s">
        <v>95</v>
      </c>
      <c r="AK115" s="6" t="s">
        <v>95</v>
      </c>
      <c r="AL115" s="63" t="s">
        <v>95</v>
      </c>
      <c r="AM115" s="63" t="s">
        <v>95</v>
      </c>
      <c r="AN115" s="63" t="s">
        <v>95</v>
      </c>
      <c r="AO115" s="63" t="s">
        <v>95</v>
      </c>
      <c r="AP115" s="63" t="s">
        <v>95</v>
      </c>
      <c r="AQ115" s="63" t="s">
        <v>95</v>
      </c>
      <c r="AR115" s="63" t="s">
        <v>95</v>
      </c>
      <c r="AS115" s="63" t="s">
        <v>95</v>
      </c>
      <c r="AT115" s="63" t="s">
        <v>95</v>
      </c>
      <c r="AU115" s="63" t="s">
        <v>95</v>
      </c>
      <c r="AV115" s="63" t="s">
        <v>95</v>
      </c>
      <c r="AW115" s="63" t="s">
        <v>95</v>
      </c>
      <c r="AX115" s="63" t="s">
        <v>95</v>
      </c>
      <c r="AY115" s="63" t="s">
        <v>95</v>
      </c>
      <c r="AZ115" s="63" t="s">
        <v>95</v>
      </c>
      <c r="BA115" s="63"/>
      <c r="BB115" s="63"/>
      <c r="BC115" s="57">
        <v>103</v>
      </c>
      <c r="BD115" s="57">
        <f>SUM(D115:BB115)</f>
        <v>13</v>
      </c>
      <c r="BE115" s="87">
        <f>BD115/BC115</f>
        <v>0.1262135922330097</v>
      </c>
      <c r="BF115" s="8">
        <v>0</v>
      </c>
    </row>
    <row r="116" spans="1:58" ht="13.5" thickBot="1">
      <c r="A116" t="s">
        <v>22</v>
      </c>
      <c r="B116" s="70" t="s">
        <v>117</v>
      </c>
      <c r="C116" s="71"/>
      <c r="D116" s="14" t="s">
        <v>95</v>
      </c>
      <c r="E116" s="6" t="s">
        <v>95</v>
      </c>
      <c r="F116" s="6" t="s">
        <v>95</v>
      </c>
      <c r="G116" s="6" t="s">
        <v>95</v>
      </c>
      <c r="H116" s="6">
        <v>2</v>
      </c>
      <c r="I116" s="6">
        <v>0</v>
      </c>
      <c r="J116" s="6"/>
      <c r="K116" s="6">
        <v>3</v>
      </c>
      <c r="L116" s="6" t="s">
        <v>95</v>
      </c>
      <c r="M116" s="6"/>
      <c r="N116" s="6"/>
      <c r="O116" s="6"/>
      <c r="P116" s="6"/>
      <c r="Q116" s="6"/>
      <c r="R116" s="6"/>
      <c r="S116" s="6"/>
      <c r="T116" s="15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 t="s">
        <v>95</v>
      </c>
      <c r="AJ116" s="6">
        <v>0</v>
      </c>
      <c r="AK116" s="6" t="s">
        <v>95</v>
      </c>
      <c r="AL116" s="63" t="s">
        <v>95</v>
      </c>
      <c r="AM116" s="63" t="s">
        <v>95</v>
      </c>
      <c r="AN116" s="63" t="s">
        <v>95</v>
      </c>
      <c r="AO116" s="63">
        <v>1</v>
      </c>
      <c r="AP116" s="63" t="s">
        <v>95</v>
      </c>
      <c r="AQ116" s="63" t="s">
        <v>95</v>
      </c>
      <c r="AR116" s="63" t="s">
        <v>95</v>
      </c>
      <c r="AS116" s="63" t="s">
        <v>95</v>
      </c>
      <c r="AT116" s="63" t="s">
        <v>95</v>
      </c>
      <c r="AU116" s="63" t="s">
        <v>95</v>
      </c>
      <c r="AV116" s="63" t="s">
        <v>95</v>
      </c>
      <c r="AW116" s="63" t="s">
        <v>95</v>
      </c>
      <c r="AX116" s="63" t="s">
        <v>95</v>
      </c>
      <c r="AY116" s="63" t="s">
        <v>95</v>
      </c>
      <c r="AZ116" s="63" t="s">
        <v>95</v>
      </c>
      <c r="BA116" s="63"/>
      <c r="BB116" s="63"/>
      <c r="BC116" s="57">
        <v>105</v>
      </c>
      <c r="BD116" s="57">
        <f>SUM(D116:BB116)</f>
        <v>6</v>
      </c>
      <c r="BE116" s="87">
        <f>BD116/BC116</f>
        <v>0.05714285714285714</v>
      </c>
      <c r="BF116" s="8">
        <v>0</v>
      </c>
    </row>
    <row r="117" spans="1:58" ht="13.5" thickBot="1">
      <c r="A117" t="s">
        <v>23</v>
      </c>
      <c r="B117" s="70" t="s">
        <v>66</v>
      </c>
      <c r="C117" s="70"/>
      <c r="D117" s="14" t="s">
        <v>95</v>
      </c>
      <c r="E117" s="6">
        <v>4</v>
      </c>
      <c r="F117" s="6" t="s">
        <v>95</v>
      </c>
      <c r="G117" s="6" t="s">
        <v>95</v>
      </c>
      <c r="H117" s="6" t="s">
        <v>95</v>
      </c>
      <c r="I117" s="6" t="s">
        <v>95</v>
      </c>
      <c r="J117" s="6"/>
      <c r="K117" s="6" t="s">
        <v>95</v>
      </c>
      <c r="L117" s="6" t="s">
        <v>95</v>
      </c>
      <c r="M117" s="6"/>
      <c r="N117" s="6"/>
      <c r="O117" s="6"/>
      <c r="P117" s="6"/>
      <c r="Q117" s="6"/>
      <c r="R117" s="6"/>
      <c r="S117" s="6"/>
      <c r="T117" s="15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 t="s">
        <v>95</v>
      </c>
      <c r="AJ117" s="6" t="s">
        <v>95</v>
      </c>
      <c r="AK117" s="6" t="s">
        <v>95</v>
      </c>
      <c r="AL117" s="63" t="s">
        <v>95</v>
      </c>
      <c r="AM117" s="63" t="s">
        <v>95</v>
      </c>
      <c r="AN117" s="63" t="s">
        <v>95</v>
      </c>
      <c r="AO117" s="63" t="s">
        <v>95</v>
      </c>
      <c r="AP117" s="63" t="s">
        <v>95</v>
      </c>
      <c r="AQ117" s="63" t="s">
        <v>95</v>
      </c>
      <c r="AR117" s="63" t="s">
        <v>95</v>
      </c>
      <c r="AS117" s="63" t="s">
        <v>95</v>
      </c>
      <c r="AT117" s="63" t="s">
        <v>95</v>
      </c>
      <c r="AU117" s="63" t="s">
        <v>95</v>
      </c>
      <c r="AV117" s="63" t="s">
        <v>95</v>
      </c>
      <c r="AW117" s="63" t="s">
        <v>95</v>
      </c>
      <c r="AX117" s="63" t="s">
        <v>95</v>
      </c>
      <c r="AY117" s="63" t="s">
        <v>95</v>
      </c>
      <c r="AZ117" s="63" t="s">
        <v>95</v>
      </c>
      <c r="BA117" s="63"/>
      <c r="BB117" s="63"/>
      <c r="BC117" s="57">
        <v>101</v>
      </c>
      <c r="BD117" s="57">
        <f>SUM(D117:BB117)</f>
        <v>4</v>
      </c>
      <c r="BE117" s="87">
        <f>BD117/BC117</f>
        <v>0.039603960396039604</v>
      </c>
      <c r="BF117" s="8">
        <v>0</v>
      </c>
    </row>
    <row r="118" spans="1:58" ht="13.5" thickBot="1">
      <c r="A118" t="s">
        <v>31</v>
      </c>
      <c r="B118" s="70" t="s">
        <v>115</v>
      </c>
      <c r="C118" s="70"/>
      <c r="D118" s="14" t="s">
        <v>95</v>
      </c>
      <c r="E118" s="6" t="s">
        <v>95</v>
      </c>
      <c r="F118" s="6" t="s">
        <v>95</v>
      </c>
      <c r="G118" s="6" t="s">
        <v>95</v>
      </c>
      <c r="H118" s="6" t="s">
        <v>95</v>
      </c>
      <c r="I118" s="6" t="s">
        <v>95</v>
      </c>
      <c r="J118" s="6"/>
      <c r="K118" s="6">
        <v>3</v>
      </c>
      <c r="L118" s="6" t="s">
        <v>95</v>
      </c>
      <c r="M118" s="6"/>
      <c r="N118" s="6"/>
      <c r="O118" s="6"/>
      <c r="P118" s="6"/>
      <c r="Q118" s="6"/>
      <c r="R118" s="6"/>
      <c r="S118" s="6"/>
      <c r="T118" s="15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 t="s">
        <v>95</v>
      </c>
      <c r="AJ118" s="6" t="s">
        <v>95</v>
      </c>
      <c r="AK118" s="6" t="s">
        <v>95</v>
      </c>
      <c r="AL118" s="63" t="s">
        <v>95</v>
      </c>
      <c r="AM118" s="120" t="s">
        <v>95</v>
      </c>
      <c r="AN118" s="120" t="s">
        <v>95</v>
      </c>
      <c r="AO118" s="63" t="s">
        <v>95</v>
      </c>
      <c r="AP118" s="63" t="s">
        <v>95</v>
      </c>
      <c r="AQ118" s="63" t="s">
        <v>95</v>
      </c>
      <c r="AR118" s="63" t="s">
        <v>95</v>
      </c>
      <c r="AS118" s="63" t="s">
        <v>95</v>
      </c>
      <c r="AT118" s="6" t="s">
        <v>95</v>
      </c>
      <c r="AU118" s="6" t="s">
        <v>95</v>
      </c>
      <c r="AV118" s="6" t="s">
        <v>95</v>
      </c>
      <c r="AW118" s="6" t="s">
        <v>95</v>
      </c>
      <c r="AX118" s="6" t="s">
        <v>95</v>
      </c>
      <c r="AY118" s="6" t="s">
        <v>95</v>
      </c>
      <c r="AZ118" s="6" t="s">
        <v>95</v>
      </c>
      <c r="BA118" s="6"/>
      <c r="BB118" s="6"/>
      <c r="BC118" s="132">
        <v>101</v>
      </c>
      <c r="BD118" s="57">
        <f>SUM(D118:BB118)</f>
        <v>3</v>
      </c>
      <c r="BE118" s="87">
        <f>BD118/BC118</f>
        <v>0.0297029702970297</v>
      </c>
      <c r="BF118" s="8">
        <v>0</v>
      </c>
    </row>
    <row r="119" spans="1:58" ht="13.5" thickBot="1">
      <c r="A119" t="s">
        <v>43</v>
      </c>
      <c r="B119" s="127" t="s">
        <v>114</v>
      </c>
      <c r="C119" s="127"/>
      <c r="D119" s="14" t="s">
        <v>95</v>
      </c>
      <c r="E119" s="6" t="s">
        <v>95</v>
      </c>
      <c r="F119" s="6" t="s">
        <v>95</v>
      </c>
      <c r="G119" s="6" t="s">
        <v>95</v>
      </c>
      <c r="H119" s="6" t="s">
        <v>95</v>
      </c>
      <c r="I119" s="6" t="s">
        <v>95</v>
      </c>
      <c r="J119" s="6"/>
      <c r="K119" s="6">
        <v>3</v>
      </c>
      <c r="L119" s="6" t="s">
        <v>95</v>
      </c>
      <c r="M119" s="6"/>
      <c r="N119" s="6"/>
      <c r="O119" s="6"/>
      <c r="P119" s="6"/>
      <c r="Q119" s="6"/>
      <c r="R119" s="6"/>
      <c r="S119" s="6"/>
      <c r="T119" s="15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 t="s">
        <v>95</v>
      </c>
      <c r="AJ119" s="6" t="s">
        <v>95</v>
      </c>
      <c r="AK119" s="6" t="s">
        <v>95</v>
      </c>
      <c r="AL119" s="63" t="s">
        <v>95</v>
      </c>
      <c r="AM119" s="120" t="s">
        <v>95</v>
      </c>
      <c r="AN119" s="120" t="s">
        <v>95</v>
      </c>
      <c r="AO119" s="63" t="s">
        <v>95</v>
      </c>
      <c r="AP119" s="63" t="s">
        <v>95</v>
      </c>
      <c r="AQ119" s="63" t="s">
        <v>146</v>
      </c>
      <c r="AR119" s="63" t="s">
        <v>95</v>
      </c>
      <c r="AS119" s="63" t="s">
        <v>95</v>
      </c>
      <c r="AT119" s="6" t="s">
        <v>95</v>
      </c>
      <c r="AU119" s="6" t="s">
        <v>95</v>
      </c>
      <c r="AV119" s="6" t="s">
        <v>95</v>
      </c>
      <c r="AW119" s="6" t="s">
        <v>95</v>
      </c>
      <c r="AX119" s="6" t="s">
        <v>95</v>
      </c>
      <c r="AY119" s="6" t="s">
        <v>95</v>
      </c>
      <c r="AZ119" s="6" t="s">
        <v>95</v>
      </c>
      <c r="BA119" s="6"/>
      <c r="BB119" s="6"/>
      <c r="BC119" s="132">
        <v>101</v>
      </c>
      <c r="BD119" s="57">
        <f>SUM(D119:BB119)</f>
        <v>3</v>
      </c>
      <c r="BE119" s="87">
        <f>BD119/BC119</f>
        <v>0.0297029702970297</v>
      </c>
      <c r="BF119" s="8">
        <v>0</v>
      </c>
    </row>
    <row r="120" spans="1:58" ht="13.5" thickBot="1">
      <c r="A120" t="s">
        <v>144</v>
      </c>
      <c r="B120" s="127" t="s">
        <v>104</v>
      </c>
      <c r="C120" s="127"/>
      <c r="D120" s="14" t="s">
        <v>95</v>
      </c>
      <c r="E120" s="6" t="s">
        <v>95</v>
      </c>
      <c r="F120" s="6" t="s">
        <v>95</v>
      </c>
      <c r="G120" s="6" t="s">
        <v>95</v>
      </c>
      <c r="H120" s="6">
        <v>2</v>
      </c>
      <c r="I120" s="6" t="s">
        <v>95</v>
      </c>
      <c r="J120" s="6"/>
      <c r="K120" s="6" t="s">
        <v>95</v>
      </c>
      <c r="L120" s="6" t="s">
        <v>95</v>
      </c>
      <c r="M120" s="6"/>
      <c r="N120" s="6"/>
      <c r="O120" s="6"/>
      <c r="P120" s="6"/>
      <c r="Q120" s="6"/>
      <c r="R120" s="6"/>
      <c r="S120" s="6"/>
      <c r="T120" s="15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 t="s">
        <v>95</v>
      </c>
      <c r="AJ120" s="6" t="s">
        <v>95</v>
      </c>
      <c r="AK120" s="6" t="s">
        <v>95</v>
      </c>
      <c r="AL120" s="63" t="s">
        <v>95</v>
      </c>
      <c r="AM120" s="120" t="s">
        <v>95</v>
      </c>
      <c r="AN120" s="120" t="s">
        <v>95</v>
      </c>
      <c r="AO120" s="63" t="s">
        <v>95</v>
      </c>
      <c r="AP120" s="63" t="s">
        <v>95</v>
      </c>
      <c r="AQ120" s="63" t="s">
        <v>95</v>
      </c>
      <c r="AR120" s="63" t="s">
        <v>95</v>
      </c>
      <c r="AS120" s="63" t="s">
        <v>95</v>
      </c>
      <c r="AT120" s="6" t="s">
        <v>95</v>
      </c>
      <c r="AU120" s="6" t="s">
        <v>95</v>
      </c>
      <c r="AV120" s="6" t="s">
        <v>95</v>
      </c>
      <c r="AW120" s="6" t="s">
        <v>95</v>
      </c>
      <c r="AX120" s="6" t="s">
        <v>95</v>
      </c>
      <c r="AY120" s="6" t="s">
        <v>95</v>
      </c>
      <c r="AZ120" s="6" t="s">
        <v>95</v>
      </c>
      <c r="BA120" s="6"/>
      <c r="BB120" s="6"/>
      <c r="BC120" s="137">
        <v>101</v>
      </c>
      <c r="BD120" s="57">
        <f>SUM(D120:BB120)</f>
        <v>2</v>
      </c>
      <c r="BE120" s="87">
        <f>BD120/BC120</f>
        <v>0.019801980198019802</v>
      </c>
      <c r="BF120" s="8">
        <v>0</v>
      </c>
    </row>
    <row r="121" spans="1:58" ht="13.5" thickBot="1">
      <c r="A121" t="s">
        <v>150</v>
      </c>
      <c r="B121" s="121" t="s">
        <v>143</v>
      </c>
      <c r="C121" s="121"/>
      <c r="D121" s="14" t="s">
        <v>95</v>
      </c>
      <c r="E121" s="6" t="s">
        <v>95</v>
      </c>
      <c r="F121" s="6" t="s">
        <v>95</v>
      </c>
      <c r="G121" s="6" t="s">
        <v>95</v>
      </c>
      <c r="H121" s="6" t="s">
        <v>95</v>
      </c>
      <c r="I121" s="6" t="s">
        <v>95</v>
      </c>
      <c r="J121" s="6"/>
      <c r="K121" s="6" t="s">
        <v>95</v>
      </c>
      <c r="L121" s="6" t="s">
        <v>95</v>
      </c>
      <c r="M121" s="6"/>
      <c r="N121" s="6"/>
      <c r="O121" s="6"/>
      <c r="P121" s="6"/>
      <c r="Q121" s="6"/>
      <c r="R121" s="6"/>
      <c r="S121" s="6"/>
      <c r="T121" s="15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 t="s">
        <v>95</v>
      </c>
      <c r="AJ121" s="6" t="s">
        <v>95</v>
      </c>
      <c r="AK121" s="6" t="s">
        <v>95</v>
      </c>
      <c r="AL121" s="63" t="s">
        <v>95</v>
      </c>
      <c r="AM121" s="120" t="s">
        <v>95</v>
      </c>
      <c r="AN121" s="120" t="s">
        <v>95</v>
      </c>
      <c r="AO121" s="63">
        <v>0</v>
      </c>
      <c r="AP121" s="63" t="s">
        <v>95</v>
      </c>
      <c r="AQ121" s="63" t="s">
        <v>95</v>
      </c>
      <c r="AR121" s="63" t="s">
        <v>95</v>
      </c>
      <c r="AS121" s="63" t="s">
        <v>95</v>
      </c>
      <c r="AT121" s="86">
        <v>0</v>
      </c>
      <c r="AU121" s="86" t="s">
        <v>95</v>
      </c>
      <c r="AV121" s="86" t="s">
        <v>95</v>
      </c>
      <c r="AW121" s="86" t="s">
        <v>95</v>
      </c>
      <c r="AX121" s="86" t="s">
        <v>95</v>
      </c>
      <c r="AY121" s="86" t="s">
        <v>95</v>
      </c>
      <c r="AZ121" s="86" t="s">
        <v>95</v>
      </c>
      <c r="BA121" s="86"/>
      <c r="BB121" s="86"/>
      <c r="BC121" s="137">
        <v>102</v>
      </c>
      <c r="BD121" s="57">
        <f>SUM(D121:BB121)</f>
        <v>0</v>
      </c>
      <c r="BE121" s="123">
        <f>BD121/BC121</f>
        <v>0</v>
      </c>
      <c r="BF121" s="122">
        <v>0</v>
      </c>
    </row>
    <row r="122" spans="1:58" ht="13.5" thickBot="1">
      <c r="A122" s="12"/>
      <c r="B122" s="2" t="s">
        <v>65</v>
      </c>
      <c r="C122" s="100"/>
      <c r="D122" s="140">
        <f aca="true" t="shared" si="15" ref="D122:BB122">SUM(D98:D121)</f>
        <v>32</v>
      </c>
      <c r="E122" s="19">
        <f t="shared" si="15"/>
        <v>43</v>
      </c>
      <c r="F122" s="140">
        <f t="shared" si="15"/>
        <v>32</v>
      </c>
      <c r="G122" s="19">
        <f t="shared" si="15"/>
        <v>34</v>
      </c>
      <c r="H122" s="19">
        <f t="shared" si="15"/>
        <v>36</v>
      </c>
      <c r="I122" s="19">
        <f t="shared" si="15"/>
        <v>33</v>
      </c>
      <c r="J122" s="19">
        <f t="shared" si="15"/>
        <v>0</v>
      </c>
      <c r="K122" s="19">
        <f t="shared" si="15"/>
        <v>34</v>
      </c>
      <c r="L122" s="19">
        <f t="shared" si="15"/>
        <v>44</v>
      </c>
      <c r="M122" s="19">
        <f t="shared" si="15"/>
        <v>0</v>
      </c>
      <c r="N122" s="19">
        <f t="shared" si="15"/>
        <v>0</v>
      </c>
      <c r="O122" s="19">
        <f t="shared" si="15"/>
        <v>0</v>
      </c>
      <c r="P122" s="19">
        <f t="shared" si="15"/>
        <v>0</v>
      </c>
      <c r="Q122" s="19">
        <f t="shared" si="15"/>
        <v>0</v>
      </c>
      <c r="R122" s="19">
        <f t="shared" si="15"/>
        <v>0</v>
      </c>
      <c r="S122" s="19">
        <f t="shared" si="15"/>
        <v>0</v>
      </c>
      <c r="T122" s="19">
        <f t="shared" si="15"/>
        <v>0</v>
      </c>
      <c r="U122" s="19">
        <f t="shared" si="15"/>
        <v>0</v>
      </c>
      <c r="V122" s="19">
        <f t="shared" si="15"/>
        <v>0</v>
      </c>
      <c r="W122" s="19">
        <f t="shared" si="15"/>
        <v>0</v>
      </c>
      <c r="X122" s="19">
        <f t="shared" si="15"/>
        <v>0</v>
      </c>
      <c r="Y122" s="19">
        <f t="shared" si="15"/>
        <v>0</v>
      </c>
      <c r="Z122" s="19">
        <f t="shared" si="15"/>
        <v>0</v>
      </c>
      <c r="AA122" s="19">
        <f t="shared" si="15"/>
        <v>0</v>
      </c>
      <c r="AB122" s="19">
        <f t="shared" si="15"/>
        <v>0</v>
      </c>
      <c r="AC122" s="19">
        <f t="shared" si="15"/>
        <v>0</v>
      </c>
      <c r="AD122" s="19">
        <f t="shared" si="15"/>
        <v>0</v>
      </c>
      <c r="AE122" s="19">
        <f t="shared" si="15"/>
        <v>0</v>
      </c>
      <c r="AF122" s="19">
        <f t="shared" si="15"/>
        <v>0</v>
      </c>
      <c r="AG122" s="19">
        <f t="shared" si="15"/>
        <v>0</v>
      </c>
      <c r="AH122" s="19">
        <f t="shared" si="15"/>
        <v>0</v>
      </c>
      <c r="AI122" s="19">
        <f t="shared" si="15"/>
        <v>42</v>
      </c>
      <c r="AJ122" s="19">
        <f t="shared" si="15"/>
        <v>44</v>
      </c>
      <c r="AK122" s="19">
        <f t="shared" si="15"/>
        <v>34</v>
      </c>
      <c r="AL122" s="19">
        <f t="shared" si="15"/>
        <v>33</v>
      </c>
      <c r="AM122" s="19">
        <f t="shared" si="15"/>
        <v>19</v>
      </c>
      <c r="AN122" s="76">
        <f t="shared" si="15"/>
        <v>52</v>
      </c>
      <c r="AO122" s="19">
        <f t="shared" si="15"/>
        <v>44</v>
      </c>
      <c r="AP122" s="19">
        <f t="shared" si="15"/>
        <v>41</v>
      </c>
      <c r="AQ122" s="140">
        <f t="shared" si="15"/>
        <v>32</v>
      </c>
      <c r="AR122" s="19">
        <f t="shared" si="15"/>
        <v>44</v>
      </c>
      <c r="AS122" s="19">
        <f t="shared" si="15"/>
        <v>43</v>
      </c>
      <c r="AT122" s="19">
        <f t="shared" si="15"/>
        <v>41</v>
      </c>
      <c r="AU122" s="19">
        <f t="shared" si="15"/>
        <v>37</v>
      </c>
      <c r="AV122" s="19">
        <f t="shared" si="15"/>
        <v>37</v>
      </c>
      <c r="AW122" s="19">
        <f t="shared" si="15"/>
        <v>41</v>
      </c>
      <c r="AX122" s="19">
        <f t="shared" si="15"/>
        <v>30</v>
      </c>
      <c r="AY122" s="19">
        <f t="shared" si="15"/>
        <v>40</v>
      </c>
      <c r="AZ122" s="19">
        <f t="shared" si="15"/>
        <v>34</v>
      </c>
      <c r="BA122" s="19">
        <f t="shared" si="15"/>
        <v>0</v>
      </c>
      <c r="BB122" s="19">
        <f t="shared" si="15"/>
        <v>0</v>
      </c>
      <c r="BC122" s="16">
        <f>SUM(BC98:BC121)</f>
        <v>1725</v>
      </c>
      <c r="BD122" s="124">
        <f>SUM(BD98:BD121)</f>
        <v>976</v>
      </c>
      <c r="BE122" s="58"/>
      <c r="BF122" s="7"/>
    </row>
    <row r="125" spans="2:3" ht="12.75">
      <c r="B125" s="80" t="s">
        <v>84</v>
      </c>
      <c r="C125" s="101"/>
    </row>
    <row r="127" spans="2:3" ht="12.75">
      <c r="B127" s="56" t="s">
        <v>59</v>
      </c>
      <c r="C127" s="102"/>
    </row>
    <row r="128" spans="2:3" ht="12.75">
      <c r="B128" s="56" t="s">
        <v>82</v>
      </c>
      <c r="C128" s="102"/>
    </row>
    <row r="129" spans="2:3" ht="12.75">
      <c r="B129" s="56" t="s">
        <v>47</v>
      </c>
      <c r="C129" s="102"/>
    </row>
    <row r="130" spans="2:3" ht="12.75">
      <c r="B130" s="56" t="s">
        <v>49</v>
      </c>
      <c r="C130" s="102"/>
    </row>
    <row r="132" spans="2:12" ht="12.75">
      <c r="B132" s="80" t="s">
        <v>85</v>
      </c>
      <c r="C132" s="101"/>
      <c r="I132" s="84" t="s">
        <v>92</v>
      </c>
      <c r="J132" s="84"/>
      <c r="K132" s="84"/>
      <c r="L132" s="84"/>
    </row>
    <row r="134" spans="2:11" ht="12.75">
      <c r="B134" s="56" t="s">
        <v>49</v>
      </c>
      <c r="C134" s="102"/>
      <c r="I134" s="56" t="s">
        <v>118</v>
      </c>
      <c r="J134" s="151" t="s">
        <v>119</v>
      </c>
      <c r="K134" s="152"/>
    </row>
    <row r="135" spans="2:11" ht="12.75">
      <c r="B135" s="56" t="s">
        <v>42</v>
      </c>
      <c r="C135" s="102"/>
      <c r="I135" s="56" t="s">
        <v>120</v>
      </c>
      <c r="J135" s="151" t="s">
        <v>132</v>
      </c>
      <c r="K135" s="152"/>
    </row>
    <row r="136" spans="2:11" ht="12.75">
      <c r="B136" s="56" t="s">
        <v>59</v>
      </c>
      <c r="C136" s="102"/>
      <c r="I136" s="56" t="s">
        <v>121</v>
      </c>
      <c r="J136" s="151" t="s">
        <v>122</v>
      </c>
      <c r="K136" s="152"/>
    </row>
    <row r="137" spans="2:11" ht="12.75">
      <c r="B137" s="56" t="s">
        <v>47</v>
      </c>
      <c r="C137" s="102"/>
      <c r="I137" s="56" t="s">
        <v>123</v>
      </c>
      <c r="J137" s="151" t="s">
        <v>124</v>
      </c>
      <c r="K137" s="152"/>
    </row>
    <row r="140" spans="2:3" ht="12.75">
      <c r="B140" s="80" t="s">
        <v>86</v>
      </c>
      <c r="C140" s="101"/>
    </row>
    <row r="142" spans="2:3" ht="12.75">
      <c r="B142" s="56" t="s">
        <v>47</v>
      </c>
      <c r="C142" s="102"/>
    </row>
    <row r="143" spans="2:3" ht="12.75">
      <c r="B143" s="56" t="s">
        <v>42</v>
      </c>
      <c r="C143" s="102"/>
    </row>
    <row r="144" spans="2:3" ht="12.75">
      <c r="B144" s="56" t="s">
        <v>96</v>
      </c>
      <c r="C144" s="102"/>
    </row>
    <row r="145" spans="2:3" ht="12.75">
      <c r="B145" s="56" t="s">
        <v>101</v>
      </c>
      <c r="C145" s="102"/>
    </row>
    <row r="147" spans="15:18" ht="12.75">
      <c r="O147" s="84" t="s">
        <v>94</v>
      </c>
      <c r="P147" s="84"/>
      <c r="Q147" s="84"/>
      <c r="R147" s="84"/>
    </row>
    <row r="148" spans="2:3" ht="12.75">
      <c r="B148" s="80" t="s">
        <v>87</v>
      </c>
      <c r="C148" s="101"/>
    </row>
    <row r="149" spans="15:17" ht="12.75">
      <c r="O149" s="56"/>
      <c r="P149" s="151"/>
      <c r="Q149" s="152"/>
    </row>
    <row r="150" spans="2:17" ht="12.75">
      <c r="B150" s="56" t="s">
        <v>47</v>
      </c>
      <c r="C150" s="102"/>
      <c r="O150" s="56"/>
      <c r="P150" s="151"/>
      <c r="Q150" s="152"/>
    </row>
    <row r="151" spans="2:17" ht="12.75">
      <c r="B151" s="56" t="s">
        <v>101</v>
      </c>
      <c r="C151" s="102"/>
      <c r="O151" s="56"/>
      <c r="P151" s="151"/>
      <c r="Q151" s="152"/>
    </row>
    <row r="152" spans="2:17" ht="12.75">
      <c r="B152" s="56" t="s">
        <v>100</v>
      </c>
      <c r="C152" s="102"/>
      <c r="O152" s="56"/>
      <c r="P152" s="151"/>
      <c r="Q152" s="152"/>
    </row>
    <row r="153" spans="2:3" ht="12.75">
      <c r="B153" s="56" t="s">
        <v>49</v>
      </c>
      <c r="C153" s="102"/>
    </row>
    <row r="157" spans="2:12" ht="12.75">
      <c r="B157" s="80" t="s">
        <v>88</v>
      </c>
      <c r="C157" s="101"/>
      <c r="I157" s="84" t="s">
        <v>93</v>
      </c>
      <c r="J157" s="84"/>
      <c r="K157" s="84"/>
      <c r="L157" s="84"/>
    </row>
    <row r="159" spans="2:11" ht="12.75">
      <c r="B159" s="56" t="s">
        <v>96</v>
      </c>
      <c r="C159" s="102"/>
      <c r="I159" s="56"/>
      <c r="J159" s="151"/>
      <c r="K159" s="152"/>
    </row>
    <row r="160" spans="2:11" ht="12.75">
      <c r="B160" s="56" t="s">
        <v>101</v>
      </c>
      <c r="C160" s="102"/>
      <c r="I160" s="56"/>
      <c r="J160" s="151"/>
      <c r="K160" s="152"/>
    </row>
    <row r="161" spans="2:11" ht="12.75">
      <c r="B161" s="56" t="s">
        <v>47</v>
      </c>
      <c r="C161" s="102"/>
      <c r="I161" s="56"/>
      <c r="J161" s="151"/>
      <c r="K161" s="152"/>
    </row>
    <row r="162" spans="2:11" ht="12.75">
      <c r="B162" s="56" t="s">
        <v>49</v>
      </c>
      <c r="C162" s="102"/>
      <c r="I162" s="56"/>
      <c r="J162" s="151"/>
      <c r="K162" s="152"/>
    </row>
    <row r="165" spans="2:3" ht="12.75">
      <c r="B165" s="80" t="s">
        <v>89</v>
      </c>
      <c r="C165" s="101"/>
    </row>
    <row r="167" spans="2:3" ht="12.75">
      <c r="B167" s="56" t="s">
        <v>101</v>
      </c>
      <c r="C167" s="102"/>
    </row>
    <row r="168" spans="2:3" ht="12.75">
      <c r="B168" s="56" t="s">
        <v>59</v>
      </c>
      <c r="C168" s="102"/>
    </row>
    <row r="169" spans="2:3" ht="12.75">
      <c r="B169" s="56" t="s">
        <v>42</v>
      </c>
      <c r="C169" s="102"/>
    </row>
    <row r="170" spans="2:3" ht="12.75">
      <c r="B170" s="56" t="s">
        <v>47</v>
      </c>
      <c r="C170" s="102"/>
    </row>
    <row r="173" spans="2:3" ht="12.75">
      <c r="B173" s="80" t="s">
        <v>90</v>
      </c>
      <c r="C173" s="101"/>
    </row>
    <row r="175" spans="2:3" ht="12.75">
      <c r="B175" s="56" t="s">
        <v>101</v>
      </c>
      <c r="C175" s="102"/>
    </row>
    <row r="176" spans="2:3" ht="12.75">
      <c r="B176" s="56" t="s">
        <v>42</v>
      </c>
      <c r="C176" s="102"/>
    </row>
    <row r="177" spans="2:3" ht="12.75">
      <c r="B177" s="56" t="s">
        <v>49</v>
      </c>
      <c r="C177" s="102"/>
    </row>
    <row r="178" spans="2:3" ht="12.75">
      <c r="B178" s="56" t="s">
        <v>100</v>
      </c>
      <c r="C178" s="102"/>
    </row>
    <row r="181" spans="2:3" ht="12.75">
      <c r="B181" s="80" t="s">
        <v>91</v>
      </c>
      <c r="C181" s="101"/>
    </row>
    <row r="183" spans="2:3" ht="12.75">
      <c r="B183" s="56"/>
      <c r="C183" s="102"/>
    </row>
    <row r="184" spans="2:3" ht="12.75">
      <c r="B184" s="56"/>
      <c r="C184" s="102"/>
    </row>
    <row r="185" spans="2:3" ht="12.75">
      <c r="B185" s="56"/>
      <c r="C185" s="102"/>
    </row>
    <row r="186" spans="2:3" ht="12.75">
      <c r="B186" s="56"/>
      <c r="C186" s="102"/>
    </row>
    <row r="189" spans="2:3" ht="12.75">
      <c r="B189" s="80"/>
      <c r="C189" s="101"/>
    </row>
    <row r="191" spans="2:3" ht="12.75">
      <c r="B191" s="56"/>
      <c r="C191" s="102"/>
    </row>
    <row r="192" spans="2:3" ht="12.75">
      <c r="B192" s="56"/>
      <c r="C192" s="102"/>
    </row>
    <row r="193" spans="2:3" ht="12.75">
      <c r="B193" s="56"/>
      <c r="C193" s="102"/>
    </row>
    <row r="194" spans="2:3" ht="12.75">
      <c r="B194" s="56"/>
      <c r="C194" s="102"/>
    </row>
    <row r="196" spans="2:3" ht="12.75">
      <c r="B196" s="80"/>
      <c r="C196" s="101"/>
    </row>
    <row r="198" spans="2:3" ht="12.75">
      <c r="B198" s="56"/>
      <c r="C198" s="102"/>
    </row>
    <row r="199" spans="2:3" ht="12.75">
      <c r="B199" s="56"/>
      <c r="C199" s="102"/>
    </row>
    <row r="200" spans="2:3" ht="12.75">
      <c r="B200" s="56"/>
      <c r="C200" s="102"/>
    </row>
    <row r="201" spans="2:3" ht="12.75">
      <c r="B201" s="56"/>
      <c r="C201" s="102"/>
    </row>
  </sheetData>
  <sheetProtection/>
  <mergeCells count="18">
    <mergeCell ref="B65:BF65"/>
    <mergeCell ref="B1:BG1"/>
    <mergeCell ref="J159:K159"/>
    <mergeCell ref="J160:K160"/>
    <mergeCell ref="P149:Q149"/>
    <mergeCell ref="P150:Q150"/>
    <mergeCell ref="P151:Q151"/>
    <mergeCell ref="P152:Q152"/>
    <mergeCell ref="BH71:BI71"/>
    <mergeCell ref="BH99:BI99"/>
    <mergeCell ref="BI9:BJ9"/>
    <mergeCell ref="BI39:BJ39"/>
    <mergeCell ref="J161:K161"/>
    <mergeCell ref="J162:K162"/>
    <mergeCell ref="J134:K134"/>
    <mergeCell ref="J136:K136"/>
    <mergeCell ref="J137:K137"/>
    <mergeCell ref="J135:K135"/>
  </mergeCells>
  <conditionalFormatting sqref="B8:C8">
    <cfRule type="dataBar" priority="795" dxfId="522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{dd6f94df-25f3-4045-80c2-fb58df2d1a11}</x14:id>
        </ext>
      </extLst>
    </cfRule>
  </conditionalFormatting>
  <conditionalFormatting sqref="BE8:BE28 BE31">
    <cfRule type="top10" priority="793" dxfId="0" stopIfTrue="1" rank="1"/>
    <cfRule type="dataBar" priority="794" dxfId="522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{23d01ad5-b227-4622-8448-41a5ffc6c60f}</x14:id>
        </ext>
      </extLst>
    </cfRule>
  </conditionalFormatting>
  <conditionalFormatting sqref="BD69:BD92">
    <cfRule type="iconSet" priority="792" dxfId="522">
      <iconSet iconSet="3TrafficLights1">
        <cfvo type="percent" val="0"/>
        <cfvo type="num" val="50"/>
        <cfvo type="num" val="100"/>
      </iconSet>
    </cfRule>
  </conditionalFormatting>
  <conditionalFormatting sqref="BD8:BD31">
    <cfRule type="iconSet" priority="791" dxfId="522">
      <iconSet iconSet="3TrafficLights1">
        <cfvo type="percent" val="0"/>
        <cfvo type="num" val="50"/>
        <cfvo type="num" val="100"/>
      </iconSet>
    </cfRule>
  </conditionalFormatting>
  <conditionalFormatting sqref="BD98:BD121">
    <cfRule type="top10" priority="789" dxfId="0" stopIfTrue="1" rank="1"/>
  </conditionalFormatting>
  <conditionalFormatting sqref="BF98:BF118 BF121">
    <cfRule type="top10" priority="788" dxfId="0" stopIfTrue="1" rank="1"/>
  </conditionalFormatting>
  <conditionalFormatting sqref="BE69:BE89 BE92">
    <cfRule type="top10" priority="787" dxfId="0" stopIfTrue="1" rank="1"/>
  </conditionalFormatting>
  <conditionalFormatting sqref="BF8:BF28 BF31">
    <cfRule type="top10" priority="786" dxfId="0" stopIfTrue="1" rank="1"/>
  </conditionalFormatting>
  <conditionalFormatting sqref="BD38:BD61">
    <cfRule type="top10" priority="785" dxfId="0" stopIfTrue="1" rank="1"/>
  </conditionalFormatting>
  <conditionalFormatting sqref="BF69:BF89">
    <cfRule type="top10" priority="784" dxfId="0" stopIfTrue="1" rank="1"/>
  </conditionalFormatting>
  <conditionalFormatting sqref="BF38:BF58 BF61">
    <cfRule type="top10" priority="781" dxfId="0" stopIfTrue="1" rank="1"/>
  </conditionalFormatting>
  <conditionalFormatting sqref="BE98:BE115 BE117:BE118 BE121">
    <cfRule type="iconSet" priority="779" dxfId="522">
      <iconSet iconSet="3TrafficLights2">
        <cfvo type="percent" val="0"/>
        <cfvo type="num" val="1"/>
        <cfvo type="num" val="5"/>
      </iconSet>
    </cfRule>
  </conditionalFormatting>
  <conditionalFormatting sqref="BE38:BE56 BE61">
    <cfRule type="iconSet" priority="778" dxfId="522">
      <iconSet iconSet="3TrafficLights2">
        <cfvo type="percent" val="0"/>
        <cfvo type="num" val="1"/>
        <cfvo type="num" val="5"/>
      </iconSet>
    </cfRule>
  </conditionalFormatting>
  <conditionalFormatting sqref="W8:W23 W25:W27">
    <cfRule type="top10" priority="774" dxfId="0" stopIfTrue="1" rank="1"/>
  </conditionalFormatting>
  <conditionalFormatting sqref="W38:W55">
    <cfRule type="top10" priority="773" dxfId="0" stopIfTrue="1" rank="1"/>
  </conditionalFormatting>
  <conditionalFormatting sqref="X38:X55">
    <cfRule type="top10" priority="772" dxfId="0" stopIfTrue="1" rank="1"/>
  </conditionalFormatting>
  <conditionalFormatting sqref="W69:W80 W82:W86">
    <cfRule type="top10" priority="771" dxfId="0" stopIfTrue="1" rank="1"/>
  </conditionalFormatting>
  <conditionalFormatting sqref="X69:X80 X82:X86">
    <cfRule type="top10" priority="770" dxfId="0" stopIfTrue="1" rank="1"/>
  </conditionalFormatting>
  <conditionalFormatting sqref="W98:W115">
    <cfRule type="top10" priority="767" dxfId="0" stopIfTrue="1" rank="1"/>
    <cfRule type="top10" priority="769" dxfId="0" stopIfTrue="1" rank="1"/>
  </conditionalFormatting>
  <conditionalFormatting sqref="X98:X115">
    <cfRule type="top10" priority="765" dxfId="0" stopIfTrue="1" rank="1"/>
    <cfRule type="top10" priority="766" dxfId="0" stopIfTrue="1" rank="1"/>
  </conditionalFormatting>
  <conditionalFormatting sqref="X8:X23 X25:X27">
    <cfRule type="top10" priority="764" dxfId="0" stopIfTrue="1" rank="1"/>
  </conditionalFormatting>
  <conditionalFormatting sqref="W24">
    <cfRule type="top10" priority="761" dxfId="0" stopIfTrue="1" rank="1"/>
  </conditionalFormatting>
  <conditionalFormatting sqref="X24">
    <cfRule type="top10" priority="760" dxfId="0" stopIfTrue="1" rank="1"/>
  </conditionalFormatting>
  <conditionalFormatting sqref="BG27">
    <cfRule type="iconSet" priority="754" dxfId="522">
      <iconSet iconSet="3TrafficLights1">
        <cfvo type="percent" val="0"/>
        <cfvo gte="0" type="percent" val="0"/>
        <cfvo type="percent" val="50"/>
      </iconSet>
    </cfRule>
  </conditionalFormatting>
  <conditionalFormatting sqref="BE57">
    <cfRule type="iconSet" priority="743" dxfId="522">
      <iconSet iconSet="3TrafficLights2">
        <cfvo type="percent" val="0"/>
        <cfvo type="num" val="1"/>
        <cfvo type="num" val="5"/>
      </iconSet>
    </cfRule>
  </conditionalFormatting>
  <conditionalFormatting sqref="Y69:Y80 Y82:Y86">
    <cfRule type="top10" priority="741" dxfId="0" stopIfTrue="1" rank="1"/>
  </conditionalFormatting>
  <conditionalFormatting sqref="Y98:Y115">
    <cfRule type="top10" priority="739" dxfId="0" stopIfTrue="1" rank="1"/>
    <cfRule type="top10" priority="740" dxfId="0" stopIfTrue="1" rank="1"/>
  </conditionalFormatting>
  <conditionalFormatting sqref="Z8:Z27">
    <cfRule type="top10" priority="738" dxfId="0" stopIfTrue="1" rank="1"/>
  </conditionalFormatting>
  <conditionalFormatting sqref="Z38:Z55">
    <cfRule type="top10" priority="737" dxfId="0" stopIfTrue="1" rank="1"/>
  </conditionalFormatting>
  <conditionalFormatting sqref="Z69:Z80 Z82:Z86">
    <cfRule type="top10" priority="736" dxfId="0" stopIfTrue="1" rank="1"/>
  </conditionalFormatting>
  <conditionalFormatting sqref="Z98:Z115">
    <cfRule type="top10" priority="735" dxfId="0" stopIfTrue="1" rank="1"/>
  </conditionalFormatting>
  <conditionalFormatting sqref="AA8:AA27">
    <cfRule type="top10" priority="726" dxfId="0" stopIfTrue="1" rank="1"/>
  </conditionalFormatting>
  <conditionalFormatting sqref="AA8:AA27">
    <cfRule type="top10" priority="722" dxfId="0" stopIfTrue="1" rank="1"/>
    <cfRule type="top10" priority="723" dxfId="0" stopIfTrue="1" rank="1"/>
  </conditionalFormatting>
  <conditionalFormatting sqref="BG28">
    <cfRule type="iconSet" priority="716" dxfId="522">
      <iconSet iconSet="3TrafficLights1">
        <cfvo type="percent" val="0"/>
        <cfvo gte="0" type="percent" val="0"/>
        <cfvo type="percent" val="50"/>
      </iconSet>
    </cfRule>
  </conditionalFormatting>
  <conditionalFormatting sqref="BE58">
    <cfRule type="iconSet" priority="704" dxfId="522">
      <iconSet iconSet="3TrafficLights2">
        <cfvo type="percent" val="0"/>
        <cfvo type="num" val="1"/>
        <cfvo type="num" val="5"/>
      </iconSet>
    </cfRule>
  </conditionalFormatting>
  <conditionalFormatting sqref="AA38:AA55">
    <cfRule type="top10" priority="702" dxfId="0" stopIfTrue="1" rank="1"/>
  </conditionalFormatting>
  <conditionalFormatting sqref="AA69:AA80 AA82:AA86">
    <cfRule type="top10" priority="697" dxfId="0" stopIfTrue="1" rank="1"/>
  </conditionalFormatting>
  <conditionalFormatting sqref="BE116">
    <cfRule type="iconSet" priority="691" dxfId="522">
      <iconSet iconSet="3TrafficLights2">
        <cfvo type="percent" val="0"/>
        <cfvo type="num" val="1"/>
        <cfvo type="num" val="5"/>
      </iconSet>
    </cfRule>
  </conditionalFormatting>
  <conditionalFormatting sqref="AA98:AA115">
    <cfRule type="top10" priority="683" dxfId="0" stopIfTrue="1" rank="1"/>
  </conditionalFormatting>
  <conditionalFormatting sqref="AB8:AB27">
    <cfRule type="top10" priority="682" dxfId="0" stopIfTrue="1" rank="1"/>
  </conditionalFormatting>
  <conditionalFormatting sqref="AB38:AB55">
    <cfRule type="top10" priority="681" dxfId="0" stopIfTrue="1" rank="1"/>
  </conditionalFormatting>
  <conditionalFormatting sqref="AB69:AB80 AB82:AB86">
    <cfRule type="top10" priority="679" dxfId="0" stopIfTrue="1" rank="1"/>
    <cfRule type="top10" priority="680" dxfId="522" stopIfTrue="1" rank="1"/>
  </conditionalFormatting>
  <conditionalFormatting sqref="AB98:AB115">
    <cfRule type="top10" priority="678" dxfId="0" stopIfTrue="1" rank="1"/>
  </conditionalFormatting>
  <conditionalFormatting sqref="AC8:AC27">
    <cfRule type="top10" priority="677" dxfId="0" stopIfTrue="1" rank="1"/>
  </conditionalFormatting>
  <conditionalFormatting sqref="AC38:AC55">
    <cfRule type="top10" priority="676" dxfId="0" stopIfTrue="1" rank="1"/>
  </conditionalFormatting>
  <conditionalFormatting sqref="AC69:AC80 AC82:AC86">
    <cfRule type="top10" priority="675" dxfId="0" stopIfTrue="1" rank="1"/>
  </conditionalFormatting>
  <conditionalFormatting sqref="AC98:AC115">
    <cfRule type="top10" priority="674" dxfId="0" stopIfTrue="1" rank="1"/>
  </conditionalFormatting>
  <conditionalFormatting sqref="AD8:AD27">
    <cfRule type="top10" priority="673" dxfId="0" stopIfTrue="1" rank="1"/>
  </conditionalFormatting>
  <conditionalFormatting sqref="AD38:AD55">
    <cfRule type="top10" priority="672" dxfId="0" stopIfTrue="1" rank="1"/>
  </conditionalFormatting>
  <conditionalFormatting sqref="AD69:AD80 AD82:AD86">
    <cfRule type="top10" priority="671" dxfId="0" stopIfTrue="1" rank="1"/>
  </conditionalFormatting>
  <conditionalFormatting sqref="AD98:AD115">
    <cfRule type="top10" priority="670" dxfId="0" stopIfTrue="1" rank="1"/>
  </conditionalFormatting>
  <conditionalFormatting sqref="AE8:AE27">
    <cfRule type="top10" priority="668" dxfId="0" stopIfTrue="1" rank="1"/>
  </conditionalFormatting>
  <conditionalFormatting sqref="AE38:AE55">
    <cfRule type="top10" priority="667" dxfId="0" stopIfTrue="1" rank="1"/>
  </conditionalFormatting>
  <conditionalFormatting sqref="AE69:AE80 AE82:AE86">
    <cfRule type="top10" priority="666" dxfId="0" stopIfTrue="1" rank="1"/>
  </conditionalFormatting>
  <conditionalFormatting sqref="AE98:AE115">
    <cfRule type="top10" priority="665" dxfId="0" stopIfTrue="1" rank="1"/>
  </conditionalFormatting>
  <conditionalFormatting sqref="AF8:AF27">
    <cfRule type="top10" priority="664" dxfId="0" stopIfTrue="1" rank="1"/>
  </conditionalFormatting>
  <conditionalFormatting sqref="AF38:AF55">
    <cfRule type="top10" priority="663" dxfId="0" stopIfTrue="1" rank="1"/>
  </conditionalFormatting>
  <conditionalFormatting sqref="AF69:AF80 AF82:AF86">
    <cfRule type="top10" priority="662" dxfId="0" stopIfTrue="1" rank="1"/>
  </conditionalFormatting>
  <conditionalFormatting sqref="AF98:AF115">
    <cfRule type="top10" priority="661" dxfId="0" stopIfTrue="1" rank="1"/>
  </conditionalFormatting>
  <conditionalFormatting sqref="AG8:AG27">
    <cfRule type="top10" priority="660" dxfId="0" stopIfTrue="1" rank="1"/>
  </conditionalFormatting>
  <conditionalFormatting sqref="AG38:AG55">
    <cfRule type="top10" priority="659" dxfId="0" stopIfTrue="1" rank="1"/>
  </conditionalFormatting>
  <conditionalFormatting sqref="AG69:AG80 AG82:AG86">
    <cfRule type="top10" priority="658" dxfId="0" stopIfTrue="1" rank="1"/>
  </conditionalFormatting>
  <conditionalFormatting sqref="AG98:AG115">
    <cfRule type="top10" priority="656" dxfId="0" stopIfTrue="1" rank="1"/>
  </conditionalFormatting>
  <conditionalFormatting sqref="AH8:AH27">
    <cfRule type="top10" priority="655" dxfId="0" stopIfTrue="1" rank="1"/>
  </conditionalFormatting>
  <conditionalFormatting sqref="AH38:AH55">
    <cfRule type="top10" priority="654" dxfId="0" stopIfTrue="1" rank="1"/>
  </conditionalFormatting>
  <conditionalFormatting sqref="AH69:AH80 AH82:AH86">
    <cfRule type="top10" priority="653" dxfId="0" stopIfTrue="1" rank="1"/>
  </conditionalFormatting>
  <conditionalFormatting sqref="AH98:AH115">
    <cfRule type="top10" priority="652" dxfId="0" stopIfTrue="1" rank="1"/>
  </conditionalFormatting>
  <conditionalFormatting sqref="AI8:AK27">
    <cfRule type="top10" priority="651" dxfId="0" stopIfTrue="1" rank="1"/>
  </conditionalFormatting>
  <conditionalFormatting sqref="AI38:AJ55">
    <cfRule type="top10" priority="650" dxfId="0" stopIfTrue="1" rank="1"/>
  </conditionalFormatting>
  <conditionalFormatting sqref="AI8:AI27">
    <cfRule type="top10" priority="646" dxfId="0" stopIfTrue="1" rank="1"/>
  </conditionalFormatting>
  <conditionalFormatting sqref="AI98:AI115">
    <cfRule type="top10" priority="642" dxfId="0" stopIfTrue="1" rank="1"/>
  </conditionalFormatting>
  <conditionalFormatting sqref="AK98:AK116">
    <cfRule type="top10" priority="641" dxfId="0" stopIfTrue="1" rank="1"/>
  </conditionalFormatting>
  <conditionalFormatting sqref="AL69:AL86">
    <cfRule type="top10" priority="639" dxfId="0" stopIfTrue="1" rank="1"/>
  </conditionalFormatting>
  <conditionalFormatting sqref="AL8:AL16 AL18:AL27">
    <cfRule type="top10" priority="638" dxfId="0" stopIfTrue="1" rank="1"/>
  </conditionalFormatting>
  <conditionalFormatting sqref="AL38:AL46 AL48:AL55">
    <cfRule type="top10" priority="637" dxfId="0" stopIfTrue="1" rank="1"/>
  </conditionalFormatting>
  <conditionalFormatting sqref="AL98:AM116">
    <cfRule type="top10" priority="636" dxfId="0" stopIfTrue="1" rank="1"/>
  </conditionalFormatting>
  <conditionalFormatting sqref="B69:C69">
    <cfRule type="dataBar" priority="634" dxfId="522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{f1a0498d-1799-441f-b991-615603c837da}</x14:id>
        </ext>
      </extLst>
    </cfRule>
  </conditionalFormatting>
  <conditionalFormatting sqref="BG31 BG8:BG26">
    <cfRule type="iconSet" priority="812" dxfId="522">
      <iconSet iconSet="3TrafficLights1">
        <cfvo type="percent" val="0"/>
        <cfvo gte="0" type="percent" val="0"/>
        <cfvo type="percent" val="50"/>
      </iconSet>
    </cfRule>
  </conditionalFormatting>
  <conditionalFormatting sqref="B38:C38">
    <cfRule type="dataBar" priority="632" dxfId="522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{d69ddc40-e9f5-4b7c-9741-022dafd95480}</x14:id>
        </ext>
      </extLst>
    </cfRule>
  </conditionalFormatting>
  <conditionalFormatting sqref="B98:C98">
    <cfRule type="dataBar" priority="631" dxfId="522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{d5c316ce-7e7a-464d-968a-5c6db0f2b4bb}</x14:id>
        </ext>
      </extLst>
    </cfRule>
  </conditionalFormatting>
  <conditionalFormatting sqref="BD69:BD92">
    <cfRule type="iconSet" priority="617" dxfId="522">
      <iconSet iconSet="3TrafficLights1">
        <cfvo type="percent" val="0"/>
        <cfvo type="percent" val="33"/>
        <cfvo type="percent" val="67"/>
      </iconSet>
    </cfRule>
  </conditionalFormatting>
  <conditionalFormatting sqref="BD8:BD31">
    <cfRule type="iconSet" priority="616" dxfId="522">
      <iconSet iconSet="3TrafficLights1">
        <cfvo type="percent" val="0"/>
        <cfvo type="percent" val="33"/>
        <cfvo type="percent" val="67"/>
      </iconSet>
    </cfRule>
  </conditionalFormatting>
  <conditionalFormatting sqref="I8:I27">
    <cfRule type="top10" priority="615" dxfId="0" stopIfTrue="1" rank="1"/>
  </conditionalFormatting>
  <conditionalFormatting sqref="I38:I55">
    <cfRule type="top10" priority="614" dxfId="0" stopIfTrue="1" rank="1"/>
  </conditionalFormatting>
  <conditionalFormatting sqref="I69:I80 I82:I86">
    <cfRule type="top10" priority="613" dxfId="0" stopIfTrue="1" rank="1"/>
  </conditionalFormatting>
  <conditionalFormatting sqref="I98:I109 I111:I115">
    <cfRule type="top10" priority="612" dxfId="0" stopIfTrue="1" rank="1"/>
  </conditionalFormatting>
  <conditionalFormatting sqref="K8:K27">
    <cfRule type="top10" priority="611" dxfId="0" stopIfTrue="1" rank="1"/>
  </conditionalFormatting>
  <conditionalFormatting sqref="K38:K55">
    <cfRule type="top10" priority="610" dxfId="0" stopIfTrue="1" rank="1"/>
  </conditionalFormatting>
  <conditionalFormatting sqref="K69:K80 K82:K86">
    <cfRule type="top10" priority="609" dxfId="0" stopIfTrue="1" rank="1"/>
  </conditionalFormatting>
  <conditionalFormatting sqref="K98:K109 K111:K115">
    <cfRule type="top10" priority="608" dxfId="0" stopIfTrue="1" rank="1"/>
  </conditionalFormatting>
  <conditionalFormatting sqref="L8:L27">
    <cfRule type="top10" priority="607" dxfId="0" stopIfTrue="1" rank="1"/>
  </conditionalFormatting>
  <conditionalFormatting sqref="L38:L55">
    <cfRule type="top10" priority="606" dxfId="0" stopIfTrue="1" rank="1"/>
  </conditionalFormatting>
  <conditionalFormatting sqref="L69:L80 L82:L86">
    <cfRule type="top10" priority="605" dxfId="0" stopIfTrue="1" rank="1"/>
  </conditionalFormatting>
  <conditionalFormatting sqref="L98:L109 L111:L115">
    <cfRule type="top10" priority="604" dxfId="0" stopIfTrue="1" rank="1"/>
  </conditionalFormatting>
  <conditionalFormatting sqref="AJ17">
    <cfRule type="top10" priority="603" dxfId="0" stopIfTrue="1" rank="1"/>
  </conditionalFormatting>
  <conditionalFormatting sqref="AK17">
    <cfRule type="top10" priority="602" dxfId="0" stopIfTrue="1" rank="1"/>
  </conditionalFormatting>
  <conditionalFormatting sqref="AL17">
    <cfRule type="top10" priority="601" dxfId="0" stopIfTrue="1" rank="1"/>
  </conditionalFormatting>
  <conditionalFormatting sqref="AL17">
    <cfRule type="top10" priority="600" dxfId="0" stopIfTrue="1" rank="1"/>
  </conditionalFormatting>
  <conditionalFormatting sqref="AL47">
    <cfRule type="top10" priority="594" dxfId="0" stopIfTrue="1" rank="1"/>
  </conditionalFormatting>
  <conditionalFormatting sqref="AJ98:AJ115">
    <cfRule type="top10" priority="592" dxfId="0" stopIfTrue="1" rank="1"/>
  </conditionalFormatting>
  <conditionalFormatting sqref="AK17">
    <cfRule type="top10" priority="591" dxfId="0" stopIfTrue="1" rank="1"/>
  </conditionalFormatting>
  <conditionalFormatting sqref="AK17">
    <cfRule type="top10" priority="590" dxfId="0" stopIfTrue="1" rank="1"/>
  </conditionalFormatting>
  <conditionalFormatting sqref="AK8:AK27">
    <cfRule type="top10" priority="589" dxfId="0" stopIfTrue="1" rank="1"/>
  </conditionalFormatting>
  <conditionalFormatting sqref="W56:W57">
    <cfRule type="top10" priority="588" dxfId="0" stopIfTrue="1" rank="1"/>
  </conditionalFormatting>
  <conditionalFormatting sqref="X56:X57">
    <cfRule type="top10" priority="587" dxfId="0" stopIfTrue="1" rank="1"/>
  </conditionalFormatting>
  <conditionalFormatting sqref="Z56:Z57">
    <cfRule type="top10" priority="586" dxfId="0" stopIfTrue="1" rank="1"/>
  </conditionalFormatting>
  <conditionalFormatting sqref="AA56:AA57">
    <cfRule type="top10" priority="585" dxfId="0" stopIfTrue="1" rank="1"/>
  </conditionalFormatting>
  <conditionalFormatting sqref="AA56:AA57">
    <cfRule type="top10" priority="583" dxfId="0" stopIfTrue="1" rank="1"/>
    <cfRule type="top10" priority="584" dxfId="0" stopIfTrue="1" rank="1"/>
  </conditionalFormatting>
  <conditionalFormatting sqref="AB56:AB57">
    <cfRule type="top10" priority="582" dxfId="0" stopIfTrue="1" rank="1"/>
  </conditionalFormatting>
  <conditionalFormatting sqref="AC56:AC57">
    <cfRule type="top10" priority="581" dxfId="0" stopIfTrue="1" rank="1"/>
  </conditionalFormatting>
  <conditionalFormatting sqref="AD56:AD57">
    <cfRule type="top10" priority="580" dxfId="0" stopIfTrue="1" rank="1"/>
  </conditionalFormatting>
  <conditionalFormatting sqref="AE56:AE57">
    <cfRule type="top10" priority="579" dxfId="0" stopIfTrue="1" rank="1"/>
  </conditionalFormatting>
  <conditionalFormatting sqref="AF56:AF57">
    <cfRule type="top10" priority="578" dxfId="0" stopIfTrue="1" rank="1"/>
  </conditionalFormatting>
  <conditionalFormatting sqref="AG56:AG57">
    <cfRule type="top10" priority="577" dxfId="0" stopIfTrue="1" rank="1"/>
  </conditionalFormatting>
  <conditionalFormatting sqref="AH56:AH57">
    <cfRule type="top10" priority="576" dxfId="0" stopIfTrue="1" rank="1"/>
  </conditionalFormatting>
  <conditionalFormatting sqref="AI56:AJ57">
    <cfRule type="top10" priority="575" dxfId="0" stopIfTrue="1" rank="1"/>
  </conditionalFormatting>
  <conditionalFormatting sqref="AI56:AI57">
    <cfRule type="top10" priority="574" dxfId="0" stopIfTrue="1" rank="1"/>
  </conditionalFormatting>
  <conditionalFormatting sqref="AL56:AL57">
    <cfRule type="top10" priority="573" dxfId="0" stopIfTrue="1" rank="1"/>
  </conditionalFormatting>
  <conditionalFormatting sqref="I56:I57">
    <cfRule type="top10" priority="572" dxfId="0" stopIfTrue="1" rank="1"/>
  </conditionalFormatting>
  <conditionalFormatting sqref="K56:K57">
    <cfRule type="top10" priority="571" dxfId="0" stopIfTrue="1" rank="1"/>
  </conditionalFormatting>
  <conditionalFormatting sqref="L56:L57">
    <cfRule type="top10" priority="570" dxfId="0" stopIfTrue="1" rank="1"/>
  </conditionalFormatting>
  <conditionalFormatting sqref="AK38:AK55">
    <cfRule type="top10" priority="568" dxfId="0" stopIfTrue="1" rank="1"/>
  </conditionalFormatting>
  <conditionalFormatting sqref="AK56:AK57">
    <cfRule type="top10" priority="567" dxfId="0" stopIfTrue="1" rank="1"/>
  </conditionalFormatting>
  <conditionalFormatting sqref="AK56:AK57">
    <cfRule type="top10" priority="566" dxfId="0" stopIfTrue="1" rank="1"/>
  </conditionalFormatting>
  <conditionalFormatting sqref="AI69:AI80 AI82:AI86">
    <cfRule type="top10" priority="533" dxfId="0" stopIfTrue="1" rank="1"/>
  </conditionalFormatting>
  <conditionalFormatting sqref="AJ69:AJ80 AJ82:AJ86">
    <cfRule type="top10" priority="531" dxfId="0" stopIfTrue="1" rank="1"/>
  </conditionalFormatting>
  <conditionalFormatting sqref="W116:W117">
    <cfRule type="top10" priority="529" dxfId="0" stopIfTrue="1" rank="1"/>
  </conditionalFormatting>
  <conditionalFormatting sqref="X116:X117">
    <cfRule type="top10" priority="528" dxfId="0" stopIfTrue="1" rank="1"/>
  </conditionalFormatting>
  <conditionalFormatting sqref="Z116:Z117">
    <cfRule type="top10" priority="527" dxfId="0" stopIfTrue="1" rank="1"/>
  </conditionalFormatting>
  <conditionalFormatting sqref="AA116:AA117">
    <cfRule type="top10" priority="526" dxfId="0" stopIfTrue="1" rank="1"/>
  </conditionalFormatting>
  <conditionalFormatting sqref="AA116:AA117">
    <cfRule type="top10" priority="524" dxfId="0" stopIfTrue="1" rank="1"/>
    <cfRule type="top10" priority="525" dxfId="0" stopIfTrue="1" rank="1"/>
  </conditionalFormatting>
  <conditionalFormatting sqref="AB116:AB117">
    <cfRule type="top10" priority="523" dxfId="0" stopIfTrue="1" rank="1"/>
  </conditionalFormatting>
  <conditionalFormatting sqref="AC116:AC117">
    <cfRule type="top10" priority="522" dxfId="0" stopIfTrue="1" rank="1"/>
  </conditionalFormatting>
  <conditionalFormatting sqref="AD116:AD117">
    <cfRule type="top10" priority="521" dxfId="0" stopIfTrue="1" rank="1"/>
  </conditionalFormatting>
  <conditionalFormatting sqref="AE116:AE117">
    <cfRule type="top10" priority="520" dxfId="0" stopIfTrue="1" rank="1"/>
  </conditionalFormatting>
  <conditionalFormatting sqref="AF116:AF117">
    <cfRule type="top10" priority="519" dxfId="0" stopIfTrue="1" rank="1"/>
  </conditionalFormatting>
  <conditionalFormatting sqref="AG116:AG117">
    <cfRule type="top10" priority="518" dxfId="0" stopIfTrue="1" rank="1"/>
  </conditionalFormatting>
  <conditionalFormatting sqref="AH116:AH117">
    <cfRule type="top10" priority="517" dxfId="0" stopIfTrue="1" rank="1"/>
  </conditionalFormatting>
  <conditionalFormatting sqref="I116:I117">
    <cfRule type="top10" priority="516" dxfId="0" stopIfTrue="1" rank="1"/>
  </conditionalFormatting>
  <conditionalFormatting sqref="L116:L117">
    <cfRule type="top10" priority="514" dxfId="0" stopIfTrue="1" rank="1"/>
  </conditionalFormatting>
  <conditionalFormatting sqref="AI116:AI117">
    <cfRule type="top10" priority="513" dxfId="0" stopIfTrue="1" rank="1"/>
  </conditionalFormatting>
  <conditionalFormatting sqref="AJ116:AJ117">
    <cfRule type="top10" priority="512" dxfId="0" stopIfTrue="1" rank="1"/>
  </conditionalFormatting>
  <conditionalFormatting sqref="AK69:AK80 AK82:AK86">
    <cfRule type="top10" priority="491" dxfId="0" stopIfTrue="1" rank="1"/>
  </conditionalFormatting>
  <conditionalFormatting sqref="AK69:AK80 AK82:AK86">
    <cfRule type="top10" priority="489" dxfId="0" stopIfTrue="1" rank="1"/>
  </conditionalFormatting>
  <conditionalFormatting sqref="W87:W88">
    <cfRule type="top10" priority="487" dxfId="0" stopIfTrue="1" rank="1"/>
  </conditionalFormatting>
  <conditionalFormatting sqref="X87:X88">
    <cfRule type="top10" priority="486" dxfId="0" stopIfTrue="1" rank="1"/>
  </conditionalFormatting>
  <conditionalFormatting sqref="Z87:Z88">
    <cfRule type="top10" priority="485" dxfId="0" stopIfTrue="1" rank="1"/>
  </conditionalFormatting>
  <conditionalFormatting sqref="AA87:AA88">
    <cfRule type="top10" priority="484" dxfId="0" stopIfTrue="1" rank="1"/>
  </conditionalFormatting>
  <conditionalFormatting sqref="AA87:AA88">
    <cfRule type="top10" priority="482" dxfId="0" stopIfTrue="1" rank="1"/>
    <cfRule type="top10" priority="483" dxfId="0" stopIfTrue="1" rank="1"/>
  </conditionalFormatting>
  <conditionalFormatting sqref="AB87:AB88">
    <cfRule type="top10" priority="481" dxfId="0" stopIfTrue="1" rank="1"/>
  </conditionalFormatting>
  <conditionalFormatting sqref="AC87:AC88">
    <cfRule type="top10" priority="480" dxfId="0" stopIfTrue="1" rank="1"/>
  </conditionalFormatting>
  <conditionalFormatting sqref="AD87:AD88">
    <cfRule type="top10" priority="479" dxfId="0" stopIfTrue="1" rank="1"/>
  </conditionalFormatting>
  <conditionalFormatting sqref="AE87:AE88">
    <cfRule type="top10" priority="478" dxfId="0" stopIfTrue="1" rank="1"/>
  </conditionalFormatting>
  <conditionalFormatting sqref="AF87:AF88">
    <cfRule type="top10" priority="477" dxfId="0" stopIfTrue="1" rank="1"/>
  </conditionalFormatting>
  <conditionalFormatting sqref="AG87:AG88">
    <cfRule type="top10" priority="476" dxfId="0" stopIfTrue="1" rank="1"/>
  </conditionalFormatting>
  <conditionalFormatting sqref="AH87:AH88">
    <cfRule type="top10" priority="475" dxfId="0" stopIfTrue="1" rank="1"/>
  </conditionalFormatting>
  <conditionalFormatting sqref="I87:I88">
    <cfRule type="top10" priority="474" dxfId="0" stopIfTrue="1" rank="1"/>
  </conditionalFormatting>
  <conditionalFormatting sqref="L87:L88">
    <cfRule type="top10" priority="472" dxfId="0" stopIfTrue="1" rank="1"/>
  </conditionalFormatting>
  <conditionalFormatting sqref="AI87:AI88">
    <cfRule type="top10" priority="471" dxfId="0" stopIfTrue="1" rank="1"/>
  </conditionalFormatting>
  <conditionalFormatting sqref="AJ87:AJ88">
    <cfRule type="top10" priority="470" dxfId="0" stopIfTrue="1" rank="1"/>
  </conditionalFormatting>
  <conditionalFormatting sqref="AM8:AM16 AM18:AM27 AU8:AV16 AU18:AV31">
    <cfRule type="top10" priority="468" dxfId="0" stopIfTrue="1" rank="1"/>
  </conditionalFormatting>
  <conditionalFormatting sqref="AM17">
    <cfRule type="top10" priority="467" dxfId="0" stopIfTrue="1" rank="1"/>
  </conditionalFormatting>
  <conditionalFormatting sqref="AM17">
    <cfRule type="top10" priority="466" dxfId="0" stopIfTrue="1" rank="1"/>
  </conditionalFormatting>
  <conditionalFormatting sqref="AM38:AM46 AM48:AM55 AU48:AV55 AU38:AV46 AU58:AV61">
    <cfRule type="top10" priority="465" dxfId="0" stopIfTrue="1" rank="1"/>
  </conditionalFormatting>
  <conditionalFormatting sqref="AM56:AM57 AU56:AV57">
    <cfRule type="top10" priority="463" dxfId="0" stopIfTrue="1" rank="1"/>
  </conditionalFormatting>
  <conditionalFormatting sqref="AM69:AM86 AU69:AV77 AU89:AV92 AU79:AV86">
    <cfRule type="top10" priority="462" dxfId="0" stopIfTrue="1" rank="1"/>
  </conditionalFormatting>
  <conditionalFormatting sqref="AM98:AM116">
    <cfRule type="top10" priority="461" dxfId="0" stopIfTrue="1" rank="1"/>
  </conditionalFormatting>
  <conditionalFormatting sqref="D93:BB93">
    <cfRule type="top10" priority="458" dxfId="12" stopIfTrue="1" rank="1"/>
  </conditionalFormatting>
  <conditionalFormatting sqref="AN98:AO118">
    <cfRule type="top10" priority="457" dxfId="0" stopIfTrue="1" rank="1"/>
  </conditionalFormatting>
  <conditionalFormatting sqref="AN98:AO118">
    <cfRule type="top10" priority="456" dxfId="0" stopIfTrue="1" rank="1"/>
  </conditionalFormatting>
  <conditionalFormatting sqref="AN8:AN16 AN18:AN28">
    <cfRule type="top10" priority="454" dxfId="0" stopIfTrue="1" rank="1"/>
  </conditionalFormatting>
  <conditionalFormatting sqref="AN17">
    <cfRule type="top10" priority="453" dxfId="0" stopIfTrue="1" rank="1"/>
  </conditionalFormatting>
  <conditionalFormatting sqref="AN17">
    <cfRule type="top10" priority="452" dxfId="0" stopIfTrue="1" rank="1"/>
  </conditionalFormatting>
  <conditionalFormatting sqref="AO8:AO16 AO18:AO28">
    <cfRule type="top10" priority="451" dxfId="0" stopIfTrue="1" rank="1"/>
  </conditionalFormatting>
  <conditionalFormatting sqref="AO17">
    <cfRule type="top10" priority="450" dxfId="0" stopIfTrue="1" rank="1"/>
  </conditionalFormatting>
  <conditionalFormatting sqref="AO17">
    <cfRule type="top10" priority="449" dxfId="0" stopIfTrue="1" rank="1"/>
  </conditionalFormatting>
  <conditionalFormatting sqref="AN38:AN46 AN48:AN55 AN58">
    <cfRule type="top10" priority="447" dxfId="0" stopIfTrue="1" rank="1"/>
  </conditionalFormatting>
  <conditionalFormatting sqref="AN56">
    <cfRule type="top10" priority="445" dxfId="0" stopIfTrue="1" rank="1"/>
  </conditionalFormatting>
  <conditionalFormatting sqref="AO38:AO46 AO48:AO55 AO58 AO61">
    <cfRule type="top10" priority="444" dxfId="0" stopIfTrue="1" rank="1"/>
  </conditionalFormatting>
  <conditionalFormatting sqref="AN69:AN86 AN89">
    <cfRule type="top10" priority="441" dxfId="0" stopIfTrue="1" rank="1"/>
  </conditionalFormatting>
  <conditionalFormatting sqref="AO69:AO86 AO89">
    <cfRule type="top10" priority="440" dxfId="0" stopIfTrue="1" rank="1"/>
  </conditionalFormatting>
  <conditionalFormatting sqref="W28">
    <cfRule type="top10" priority="438" dxfId="0" stopIfTrue="1" rank="1"/>
  </conditionalFormatting>
  <conditionalFormatting sqref="X28">
    <cfRule type="top10" priority="437" dxfId="0" stopIfTrue="1" rank="1"/>
  </conditionalFormatting>
  <conditionalFormatting sqref="Z28">
    <cfRule type="top10" priority="436" dxfId="0" stopIfTrue="1" rank="1"/>
  </conditionalFormatting>
  <conditionalFormatting sqref="AA28">
    <cfRule type="top10" priority="435" dxfId="0" stopIfTrue="1" rank="1"/>
  </conditionalFormatting>
  <conditionalFormatting sqref="AA28">
    <cfRule type="top10" priority="433" dxfId="0" stopIfTrue="1" rank="1"/>
    <cfRule type="top10" priority="434" dxfId="0" stopIfTrue="1" rank="1"/>
  </conditionalFormatting>
  <conditionalFormatting sqref="AB28">
    <cfRule type="top10" priority="432" dxfId="0" stopIfTrue="1" rank="1"/>
  </conditionalFormatting>
  <conditionalFormatting sqref="AC28">
    <cfRule type="top10" priority="431" dxfId="0" stopIfTrue="1" rank="1"/>
  </conditionalFormatting>
  <conditionalFormatting sqref="AD28">
    <cfRule type="top10" priority="430" dxfId="0" stopIfTrue="1" rank="1"/>
  </conditionalFormatting>
  <conditionalFormatting sqref="AE28">
    <cfRule type="top10" priority="429" dxfId="0" stopIfTrue="1" rank="1"/>
  </conditionalFormatting>
  <conditionalFormatting sqref="AF28">
    <cfRule type="top10" priority="428" dxfId="0" stopIfTrue="1" rank="1"/>
  </conditionalFormatting>
  <conditionalFormatting sqref="AG28">
    <cfRule type="top10" priority="427" dxfId="0" stopIfTrue="1" rank="1"/>
  </conditionalFormatting>
  <conditionalFormatting sqref="AH28">
    <cfRule type="top10" priority="426" dxfId="0" stopIfTrue="1" rank="1"/>
  </conditionalFormatting>
  <conditionalFormatting sqref="AI28:AK28">
    <cfRule type="top10" priority="425" dxfId="0" stopIfTrue="1" rank="1"/>
  </conditionalFormatting>
  <conditionalFormatting sqref="AI28">
    <cfRule type="top10" priority="424" dxfId="0" stopIfTrue="1" rank="1"/>
  </conditionalFormatting>
  <conditionalFormatting sqref="AL28">
    <cfRule type="top10" priority="423" dxfId="0" stopIfTrue="1" rank="1"/>
  </conditionalFormatting>
  <conditionalFormatting sqref="I28">
    <cfRule type="top10" priority="422" dxfId="0" stopIfTrue="1" rank="1"/>
  </conditionalFormatting>
  <conditionalFormatting sqref="K28">
    <cfRule type="top10" priority="421" dxfId="0" stopIfTrue="1" rank="1"/>
  </conditionalFormatting>
  <conditionalFormatting sqref="L28">
    <cfRule type="top10" priority="420" dxfId="0" stopIfTrue="1" rank="1"/>
  </conditionalFormatting>
  <conditionalFormatting sqref="AK28">
    <cfRule type="top10" priority="419" dxfId="0" stopIfTrue="1" rank="1"/>
  </conditionalFormatting>
  <conditionalFormatting sqref="AM28">
    <cfRule type="top10" priority="418" dxfId="0" stopIfTrue="1" rank="1"/>
  </conditionalFormatting>
  <conditionalFormatting sqref="W58">
    <cfRule type="top10" priority="416" dxfId="0" stopIfTrue="1" rank="1"/>
  </conditionalFormatting>
  <conditionalFormatting sqref="X58">
    <cfRule type="top10" priority="415" dxfId="0" stopIfTrue="1" rank="1"/>
  </conditionalFormatting>
  <conditionalFormatting sqref="Z58">
    <cfRule type="top10" priority="414" dxfId="0" stopIfTrue="1" rank="1"/>
  </conditionalFormatting>
  <conditionalFormatting sqref="AA58">
    <cfRule type="top10" priority="413" dxfId="0" stopIfTrue="1" rank="1"/>
  </conditionalFormatting>
  <conditionalFormatting sqref="AA58">
    <cfRule type="top10" priority="411" dxfId="0" stopIfTrue="1" rank="1"/>
    <cfRule type="top10" priority="412" dxfId="0" stopIfTrue="1" rank="1"/>
  </conditionalFormatting>
  <conditionalFormatting sqref="AB58">
    <cfRule type="top10" priority="410" dxfId="0" stopIfTrue="1" rank="1"/>
  </conditionalFormatting>
  <conditionalFormatting sqref="AC58">
    <cfRule type="top10" priority="409" dxfId="0" stopIfTrue="1" rank="1"/>
  </conditionalFormatting>
  <conditionalFormatting sqref="AD58">
    <cfRule type="top10" priority="408" dxfId="0" stopIfTrue="1" rank="1"/>
  </conditionalFormatting>
  <conditionalFormatting sqref="AE58">
    <cfRule type="top10" priority="407" dxfId="0" stopIfTrue="1" rank="1"/>
  </conditionalFormatting>
  <conditionalFormatting sqref="AF58">
    <cfRule type="top10" priority="406" dxfId="0" stopIfTrue="1" rank="1"/>
  </conditionalFormatting>
  <conditionalFormatting sqref="AG58">
    <cfRule type="top10" priority="405" dxfId="0" stopIfTrue="1" rank="1"/>
  </conditionalFormatting>
  <conditionalFormatting sqref="AH58">
    <cfRule type="top10" priority="404" dxfId="0" stopIfTrue="1" rank="1"/>
  </conditionalFormatting>
  <conditionalFormatting sqref="AI58:AJ58">
    <cfRule type="top10" priority="403" dxfId="0" stopIfTrue="1" rank="1"/>
  </conditionalFormatting>
  <conditionalFormatting sqref="AI58">
    <cfRule type="top10" priority="402" dxfId="0" stopIfTrue="1" rank="1"/>
  </conditionalFormatting>
  <conditionalFormatting sqref="AL58">
    <cfRule type="top10" priority="401" dxfId="0" stopIfTrue="1" rank="1"/>
  </conditionalFormatting>
  <conditionalFormatting sqref="I58">
    <cfRule type="top10" priority="400" dxfId="0" stopIfTrue="1" rank="1"/>
  </conditionalFormatting>
  <conditionalFormatting sqref="K58">
    <cfRule type="top10" priority="399" dxfId="0" stopIfTrue="1" rank="1"/>
  </conditionalFormatting>
  <conditionalFormatting sqref="L58">
    <cfRule type="top10" priority="398" dxfId="0" stopIfTrue="1" rank="1"/>
  </conditionalFormatting>
  <conditionalFormatting sqref="AK58">
    <cfRule type="top10" priority="397" dxfId="0" stopIfTrue="1" rank="1"/>
  </conditionalFormatting>
  <conditionalFormatting sqref="AK58">
    <cfRule type="top10" priority="396" dxfId="0" stopIfTrue="1" rank="1"/>
  </conditionalFormatting>
  <conditionalFormatting sqref="AM58">
    <cfRule type="top10" priority="395" dxfId="0" stopIfTrue="1" rank="1"/>
  </conditionalFormatting>
  <conditionalFormatting sqref="W89">
    <cfRule type="top10" priority="394" dxfId="0" stopIfTrue="1" rank="1"/>
  </conditionalFormatting>
  <conditionalFormatting sqref="X89">
    <cfRule type="top10" priority="393" dxfId="0" stopIfTrue="1" rank="1"/>
  </conditionalFormatting>
  <conditionalFormatting sqref="Z89">
    <cfRule type="top10" priority="392" dxfId="0" stopIfTrue="1" rank="1"/>
  </conditionalFormatting>
  <conditionalFormatting sqref="AA89">
    <cfRule type="top10" priority="391" dxfId="0" stopIfTrue="1" rank="1"/>
  </conditionalFormatting>
  <conditionalFormatting sqref="AA89">
    <cfRule type="top10" priority="389" dxfId="0" stopIfTrue="1" rank="1"/>
    <cfRule type="top10" priority="390" dxfId="0" stopIfTrue="1" rank="1"/>
  </conditionalFormatting>
  <conditionalFormatting sqref="AB89">
    <cfRule type="top10" priority="388" dxfId="0" stopIfTrue="1" rank="1"/>
  </conditionalFormatting>
  <conditionalFormatting sqref="AC89">
    <cfRule type="top10" priority="387" dxfId="0" stopIfTrue="1" rank="1"/>
  </conditionalFormatting>
  <conditionalFormatting sqref="AD89">
    <cfRule type="top10" priority="386" dxfId="0" stopIfTrue="1" rank="1"/>
  </conditionalFormatting>
  <conditionalFormatting sqref="AE89">
    <cfRule type="top10" priority="385" dxfId="0" stopIfTrue="1" rank="1"/>
  </conditionalFormatting>
  <conditionalFormatting sqref="AF89">
    <cfRule type="top10" priority="384" dxfId="0" stopIfTrue="1" rank="1"/>
  </conditionalFormatting>
  <conditionalFormatting sqref="AG89">
    <cfRule type="top10" priority="383" dxfId="0" stopIfTrue="1" rank="1"/>
  </conditionalFormatting>
  <conditionalFormatting sqref="AH89">
    <cfRule type="top10" priority="382" dxfId="0" stopIfTrue="1" rank="1"/>
  </conditionalFormatting>
  <conditionalFormatting sqref="I89">
    <cfRule type="top10" priority="381" dxfId="0" stopIfTrue="1" rank="1"/>
  </conditionalFormatting>
  <conditionalFormatting sqref="K89">
    <cfRule type="top10" priority="380" dxfId="0" stopIfTrue="1" rank="1"/>
  </conditionalFormatting>
  <conditionalFormatting sqref="L89">
    <cfRule type="top10" priority="379" dxfId="0" stopIfTrue="1" rank="1"/>
  </conditionalFormatting>
  <conditionalFormatting sqref="AI89">
    <cfRule type="top10" priority="378" dxfId="0" stopIfTrue="1" rank="1"/>
  </conditionalFormatting>
  <conditionalFormatting sqref="AJ89">
    <cfRule type="top10" priority="377" dxfId="0" stopIfTrue="1" rank="1"/>
  </conditionalFormatting>
  <conditionalFormatting sqref="AK118">
    <cfRule type="top10" priority="376" dxfId="0" stopIfTrue="1" rank="1"/>
  </conditionalFormatting>
  <conditionalFormatting sqref="AL118:AM118">
    <cfRule type="top10" priority="375" dxfId="0" stopIfTrue="1" rank="1"/>
  </conditionalFormatting>
  <conditionalFormatting sqref="W118">
    <cfRule type="top10" priority="374" dxfId="0" stopIfTrue="1" rank="1"/>
  </conditionalFormatting>
  <conditionalFormatting sqref="X118">
    <cfRule type="top10" priority="373" dxfId="0" stopIfTrue="1" rank="1"/>
  </conditionalFormatting>
  <conditionalFormatting sqref="Z118">
    <cfRule type="top10" priority="372" dxfId="0" stopIfTrue="1" rank="1"/>
  </conditionalFormatting>
  <conditionalFormatting sqref="AA118">
    <cfRule type="top10" priority="371" dxfId="0" stopIfTrue="1" rank="1"/>
  </conditionalFormatting>
  <conditionalFormatting sqref="AA118">
    <cfRule type="top10" priority="369" dxfId="0" stopIfTrue="1" rank="1"/>
    <cfRule type="top10" priority="370" dxfId="0" stopIfTrue="1" rank="1"/>
  </conditionalFormatting>
  <conditionalFormatting sqref="AB118">
    <cfRule type="top10" priority="368" dxfId="0" stopIfTrue="1" rank="1"/>
  </conditionalFormatting>
  <conditionalFormatting sqref="AC118">
    <cfRule type="top10" priority="367" dxfId="0" stopIfTrue="1" rank="1"/>
  </conditionalFormatting>
  <conditionalFormatting sqref="AD118">
    <cfRule type="top10" priority="366" dxfId="0" stopIfTrue="1" rank="1"/>
  </conditionalFormatting>
  <conditionalFormatting sqref="AE118">
    <cfRule type="top10" priority="365" dxfId="0" stopIfTrue="1" rank="1"/>
  </conditionalFormatting>
  <conditionalFormatting sqref="AF118">
    <cfRule type="top10" priority="364" dxfId="0" stopIfTrue="1" rank="1"/>
  </conditionalFormatting>
  <conditionalFormatting sqref="AG118">
    <cfRule type="top10" priority="363" dxfId="0" stopIfTrue="1" rank="1"/>
  </conditionalFormatting>
  <conditionalFormatting sqref="AH118">
    <cfRule type="top10" priority="362" dxfId="0" stopIfTrue="1" rank="1"/>
  </conditionalFormatting>
  <conditionalFormatting sqref="I118">
    <cfRule type="top10" priority="361" dxfId="0" stopIfTrue="1" rank="1"/>
  </conditionalFormatting>
  <conditionalFormatting sqref="K118">
    <cfRule type="top10" priority="360" dxfId="0" stopIfTrue="1" rank="1"/>
  </conditionalFormatting>
  <conditionalFormatting sqref="L118">
    <cfRule type="top10" priority="359" dxfId="0" stopIfTrue="1" rank="1"/>
  </conditionalFormatting>
  <conditionalFormatting sqref="AI118">
    <cfRule type="top10" priority="358" dxfId="0" stopIfTrue="1" rank="1"/>
  </conditionalFormatting>
  <conditionalFormatting sqref="AJ118">
    <cfRule type="top10" priority="357" dxfId="0" stopIfTrue="1" rank="1"/>
  </conditionalFormatting>
  <conditionalFormatting sqref="AM118">
    <cfRule type="top10" priority="356" dxfId="0" stopIfTrue="1" rank="1"/>
  </conditionalFormatting>
  <conditionalFormatting sqref="AK117">
    <cfRule type="top10" priority="355" dxfId="0" stopIfTrue="1" rank="1"/>
  </conditionalFormatting>
  <conditionalFormatting sqref="AL117:AM117">
    <cfRule type="top10" priority="354" dxfId="0" stopIfTrue="1" rank="1"/>
  </conditionalFormatting>
  <conditionalFormatting sqref="AM117">
    <cfRule type="top10" priority="353" dxfId="0" stopIfTrue="1" rank="1"/>
  </conditionalFormatting>
  <conditionalFormatting sqref="AN31">
    <cfRule type="top10" priority="352" dxfId="0" stopIfTrue="1" rank="1"/>
  </conditionalFormatting>
  <conditionalFormatting sqref="W31">
    <cfRule type="top10" priority="350" dxfId="0" stopIfTrue="1" rank="1"/>
  </conditionalFormatting>
  <conditionalFormatting sqref="X31">
    <cfRule type="top10" priority="349" dxfId="0" stopIfTrue="1" rank="1"/>
  </conditionalFormatting>
  <conditionalFormatting sqref="Z31">
    <cfRule type="top10" priority="348" dxfId="0" stopIfTrue="1" rank="1"/>
  </conditionalFormatting>
  <conditionalFormatting sqref="AA31">
    <cfRule type="top10" priority="347" dxfId="0" stopIfTrue="1" rank="1"/>
  </conditionalFormatting>
  <conditionalFormatting sqref="AA31">
    <cfRule type="top10" priority="345" dxfId="0" stopIfTrue="1" rank="1"/>
    <cfRule type="top10" priority="346" dxfId="0" stopIfTrue="1" rank="1"/>
  </conditionalFormatting>
  <conditionalFormatting sqref="AB31">
    <cfRule type="top10" priority="344" dxfId="0" stopIfTrue="1" rank="1"/>
  </conditionalFormatting>
  <conditionalFormatting sqref="AC31">
    <cfRule type="top10" priority="343" dxfId="0" stopIfTrue="1" rank="1"/>
  </conditionalFormatting>
  <conditionalFormatting sqref="AD31">
    <cfRule type="top10" priority="342" dxfId="0" stopIfTrue="1" rank="1"/>
  </conditionalFormatting>
  <conditionalFormatting sqref="AE31">
    <cfRule type="top10" priority="341" dxfId="0" stopIfTrue="1" rank="1"/>
  </conditionalFormatting>
  <conditionalFormatting sqref="AF31">
    <cfRule type="top10" priority="340" dxfId="0" stopIfTrue="1" rank="1"/>
  </conditionalFormatting>
  <conditionalFormatting sqref="AG31">
    <cfRule type="top10" priority="339" dxfId="0" stopIfTrue="1" rank="1"/>
  </conditionalFormatting>
  <conditionalFormatting sqref="AH31">
    <cfRule type="top10" priority="338" dxfId="0" stopIfTrue="1" rank="1"/>
  </conditionalFormatting>
  <conditionalFormatting sqref="AI31:AK31">
    <cfRule type="top10" priority="337" dxfId="0" stopIfTrue="1" rank="1"/>
  </conditionalFormatting>
  <conditionalFormatting sqref="AI31">
    <cfRule type="top10" priority="336" dxfId="0" stopIfTrue="1" rank="1"/>
  </conditionalFormatting>
  <conditionalFormatting sqref="AL31">
    <cfRule type="top10" priority="335" dxfId="0" stopIfTrue="1" rank="1"/>
  </conditionalFormatting>
  <conditionalFormatting sqref="I31">
    <cfRule type="top10" priority="334" dxfId="0" stopIfTrue="1" rank="1"/>
  </conditionalFormatting>
  <conditionalFormatting sqref="K31">
    <cfRule type="top10" priority="333" dxfId="0" stopIfTrue="1" rank="1"/>
  </conditionalFormatting>
  <conditionalFormatting sqref="L31">
    <cfRule type="top10" priority="332" dxfId="0" stopIfTrue="1" rank="1"/>
  </conditionalFormatting>
  <conditionalFormatting sqref="AK31">
    <cfRule type="top10" priority="331" dxfId="0" stopIfTrue="1" rank="1"/>
  </conditionalFormatting>
  <conditionalFormatting sqref="AM31">
    <cfRule type="top10" priority="330" dxfId="0" stopIfTrue="1" rank="1"/>
  </conditionalFormatting>
  <conditionalFormatting sqref="AN61">
    <cfRule type="top10" priority="329" dxfId="0" stopIfTrue="1" rank="1"/>
  </conditionalFormatting>
  <conditionalFormatting sqref="W61">
    <cfRule type="top10" priority="328" dxfId="0" stopIfTrue="1" rank="1"/>
  </conditionalFormatting>
  <conditionalFormatting sqref="X61">
    <cfRule type="top10" priority="327" dxfId="0" stopIfTrue="1" rank="1"/>
  </conditionalFormatting>
  <conditionalFormatting sqref="Z61">
    <cfRule type="top10" priority="326" dxfId="0" stopIfTrue="1" rank="1"/>
  </conditionalFormatting>
  <conditionalFormatting sqref="AA61">
    <cfRule type="top10" priority="325" dxfId="0" stopIfTrue="1" rank="1"/>
  </conditionalFormatting>
  <conditionalFormatting sqref="AA61">
    <cfRule type="top10" priority="323" dxfId="0" stopIfTrue="1" rank="1"/>
    <cfRule type="top10" priority="324" dxfId="0" stopIfTrue="1" rank="1"/>
  </conditionalFormatting>
  <conditionalFormatting sqref="AB61">
    <cfRule type="top10" priority="322" dxfId="0" stopIfTrue="1" rank="1"/>
  </conditionalFormatting>
  <conditionalFormatting sqref="AC61">
    <cfRule type="top10" priority="321" dxfId="0" stopIfTrue="1" rank="1"/>
  </conditionalFormatting>
  <conditionalFormatting sqref="AD61">
    <cfRule type="top10" priority="320" dxfId="0" stopIfTrue="1" rank="1"/>
  </conditionalFormatting>
  <conditionalFormatting sqref="AE61">
    <cfRule type="top10" priority="319" dxfId="0" stopIfTrue="1" rank="1"/>
  </conditionalFormatting>
  <conditionalFormatting sqref="AF61">
    <cfRule type="top10" priority="318" dxfId="0" stopIfTrue="1" rank="1"/>
  </conditionalFormatting>
  <conditionalFormatting sqref="AG61">
    <cfRule type="top10" priority="317" dxfId="0" stopIfTrue="1" rank="1"/>
  </conditionalFormatting>
  <conditionalFormatting sqref="AH61">
    <cfRule type="top10" priority="316" dxfId="0" stopIfTrue="1" rank="1"/>
  </conditionalFormatting>
  <conditionalFormatting sqref="AI61:AJ61">
    <cfRule type="top10" priority="315" dxfId="0" stopIfTrue="1" rank="1"/>
  </conditionalFormatting>
  <conditionalFormatting sqref="AI61">
    <cfRule type="top10" priority="314" dxfId="0" stopIfTrue="1" rank="1"/>
  </conditionalFormatting>
  <conditionalFormatting sqref="AL61">
    <cfRule type="top10" priority="313" dxfId="0" stopIfTrue="1" rank="1"/>
  </conditionalFormatting>
  <conditionalFormatting sqref="I61">
    <cfRule type="top10" priority="312" dxfId="0" stopIfTrue="1" rank="1"/>
  </conditionalFormatting>
  <conditionalFormatting sqref="L61">
    <cfRule type="top10" priority="310" dxfId="0" stopIfTrue="1" rank="1"/>
  </conditionalFormatting>
  <conditionalFormatting sqref="AK61">
    <cfRule type="top10" priority="309" dxfId="0" stopIfTrue="1" rank="1"/>
  </conditionalFormatting>
  <conditionalFormatting sqref="AK61">
    <cfRule type="top10" priority="308" dxfId="0" stopIfTrue="1" rank="1"/>
  </conditionalFormatting>
  <conditionalFormatting sqref="AM61">
    <cfRule type="top10" priority="307" dxfId="0" stopIfTrue="1" rank="1"/>
  </conditionalFormatting>
  <conditionalFormatting sqref="AN92">
    <cfRule type="top10" priority="306" dxfId="0" stopIfTrue="1" rank="1"/>
  </conditionalFormatting>
  <conditionalFormatting sqref="W92">
    <cfRule type="top10" priority="304" dxfId="0" stopIfTrue="1" rank="1"/>
  </conditionalFormatting>
  <conditionalFormatting sqref="X92">
    <cfRule type="top10" priority="303" dxfId="0" stopIfTrue="1" rank="1"/>
  </conditionalFormatting>
  <conditionalFormatting sqref="Z92">
    <cfRule type="top10" priority="302" dxfId="0" stopIfTrue="1" rank="1"/>
  </conditionalFormatting>
  <conditionalFormatting sqref="AA92">
    <cfRule type="top10" priority="301" dxfId="0" stopIfTrue="1" rank="1"/>
  </conditionalFormatting>
  <conditionalFormatting sqref="AA92">
    <cfRule type="top10" priority="299" dxfId="0" stopIfTrue="1" rank="1"/>
    <cfRule type="top10" priority="300" dxfId="0" stopIfTrue="1" rank="1"/>
  </conditionalFormatting>
  <conditionalFormatting sqref="AB92">
    <cfRule type="top10" priority="298" dxfId="0" stopIfTrue="1" rank="1"/>
  </conditionalFormatting>
  <conditionalFormatting sqref="AC92">
    <cfRule type="top10" priority="297" dxfId="0" stopIfTrue="1" rank="1"/>
  </conditionalFormatting>
  <conditionalFormatting sqref="AD92">
    <cfRule type="top10" priority="296" dxfId="0" stopIfTrue="1" rank="1"/>
  </conditionalFormatting>
  <conditionalFormatting sqref="AE92">
    <cfRule type="top10" priority="295" dxfId="0" stopIfTrue="1" rank="1"/>
  </conditionalFormatting>
  <conditionalFormatting sqref="AF92">
    <cfRule type="top10" priority="294" dxfId="0" stopIfTrue="1" rank="1"/>
  </conditionalFormatting>
  <conditionalFormatting sqref="AG92">
    <cfRule type="top10" priority="293" dxfId="0" stopIfTrue="1" rank="1"/>
  </conditionalFormatting>
  <conditionalFormatting sqref="AH92">
    <cfRule type="top10" priority="292" dxfId="0" stopIfTrue="1" rank="1"/>
  </conditionalFormatting>
  <conditionalFormatting sqref="I92">
    <cfRule type="top10" priority="291" dxfId="0" stopIfTrue="1" rank="1"/>
  </conditionalFormatting>
  <conditionalFormatting sqref="K92">
    <cfRule type="top10" priority="290" dxfId="0" stopIfTrue="1" rank="1"/>
  </conditionalFormatting>
  <conditionalFormatting sqref="L92">
    <cfRule type="top10" priority="289" dxfId="0" stopIfTrue="1" rank="1"/>
  </conditionalFormatting>
  <conditionalFormatting sqref="AI92">
    <cfRule type="top10" priority="288" dxfId="0" stopIfTrue="1" rank="1"/>
  </conditionalFormatting>
  <conditionalFormatting sqref="AJ92">
    <cfRule type="top10" priority="287" dxfId="0" stopIfTrue="1" rank="1"/>
  </conditionalFormatting>
  <conditionalFormatting sqref="AN121">
    <cfRule type="top10" priority="286" dxfId="0" stopIfTrue="1" rank="1"/>
  </conditionalFormatting>
  <conditionalFormatting sqref="AN121">
    <cfRule type="top10" priority="285" dxfId="0" stopIfTrue="1" rank="1"/>
  </conditionalFormatting>
  <conditionalFormatting sqref="AK121">
    <cfRule type="top10" priority="284" dxfId="0" stopIfTrue="1" rank="1"/>
  </conditionalFormatting>
  <conditionalFormatting sqref="AL121:AM121">
    <cfRule type="top10" priority="283" dxfId="0" stopIfTrue="1" rank="1"/>
  </conditionalFormatting>
  <conditionalFormatting sqref="W121">
    <cfRule type="top10" priority="282" dxfId="0" stopIfTrue="1" rank="1"/>
  </conditionalFormatting>
  <conditionalFormatting sqref="X121">
    <cfRule type="top10" priority="281" dxfId="0" stopIfTrue="1" rank="1"/>
  </conditionalFormatting>
  <conditionalFormatting sqref="Z121">
    <cfRule type="top10" priority="280" dxfId="0" stopIfTrue="1" rank="1"/>
  </conditionalFormatting>
  <conditionalFormatting sqref="AA121">
    <cfRule type="top10" priority="279" dxfId="0" stopIfTrue="1" rank="1"/>
  </conditionalFormatting>
  <conditionalFormatting sqref="AA121">
    <cfRule type="top10" priority="277" dxfId="0" stopIfTrue="1" rank="1"/>
    <cfRule type="top10" priority="278" dxfId="0" stopIfTrue="1" rank="1"/>
  </conditionalFormatting>
  <conditionalFormatting sqref="AB121">
    <cfRule type="top10" priority="276" dxfId="0" stopIfTrue="1" rank="1"/>
  </conditionalFormatting>
  <conditionalFormatting sqref="AC121">
    <cfRule type="top10" priority="275" dxfId="0" stopIfTrue="1" rank="1"/>
  </conditionalFormatting>
  <conditionalFormatting sqref="AD121">
    <cfRule type="top10" priority="274" dxfId="0" stopIfTrue="1" rank="1"/>
  </conditionalFormatting>
  <conditionalFormatting sqref="AE121">
    <cfRule type="top10" priority="273" dxfId="0" stopIfTrue="1" rank="1"/>
  </conditionalFormatting>
  <conditionalFormatting sqref="AF121">
    <cfRule type="top10" priority="272" dxfId="0" stopIfTrue="1" rank="1"/>
  </conditionalFormatting>
  <conditionalFormatting sqref="AG121">
    <cfRule type="top10" priority="271" dxfId="0" stopIfTrue="1" rank="1"/>
  </conditionalFormatting>
  <conditionalFormatting sqref="AH121">
    <cfRule type="top10" priority="270" dxfId="0" stopIfTrue="1" rank="1"/>
  </conditionalFormatting>
  <conditionalFormatting sqref="I121">
    <cfRule type="top10" priority="269" dxfId="0" stopIfTrue="1" rank="1"/>
  </conditionalFormatting>
  <conditionalFormatting sqref="K121">
    <cfRule type="top10" priority="268" dxfId="0" stopIfTrue="1" rank="1"/>
  </conditionalFormatting>
  <conditionalFormatting sqref="L121">
    <cfRule type="top10" priority="267" dxfId="0" stopIfTrue="1" rank="1"/>
  </conditionalFormatting>
  <conditionalFormatting sqref="AI121">
    <cfRule type="top10" priority="266" dxfId="0" stopIfTrue="1" rank="1"/>
  </conditionalFormatting>
  <conditionalFormatting sqref="AJ121">
    <cfRule type="top10" priority="265" dxfId="0" stopIfTrue="1" rank="1"/>
  </conditionalFormatting>
  <conditionalFormatting sqref="AM121">
    <cfRule type="top10" priority="264" dxfId="0" stopIfTrue="1" rank="1"/>
  </conditionalFormatting>
  <conditionalFormatting sqref="AO98:AO118">
    <cfRule type="top10" priority="263" dxfId="0" stopIfTrue="1" rank="1"/>
  </conditionalFormatting>
  <conditionalFormatting sqref="AQ8:AR16 AQ18:AR29">
    <cfRule type="top10" priority="262" dxfId="0" stopIfTrue="1" rank="1"/>
  </conditionalFormatting>
  <conditionalFormatting sqref="AQ17:AR17">
    <cfRule type="top10" priority="261" dxfId="0" stopIfTrue="1" rank="1"/>
  </conditionalFormatting>
  <conditionalFormatting sqref="AQ17:AR17">
    <cfRule type="top10" priority="260" dxfId="0" stopIfTrue="1" rank="1"/>
  </conditionalFormatting>
  <conditionalFormatting sqref="AP8:AP16 AP18:AP28">
    <cfRule type="top10" priority="259" dxfId="0" stopIfTrue="1" rank="1"/>
  </conditionalFormatting>
  <conditionalFormatting sqref="AP17">
    <cfRule type="top10" priority="258" dxfId="0" stopIfTrue="1" rank="1"/>
  </conditionalFormatting>
  <conditionalFormatting sqref="AP17">
    <cfRule type="top10" priority="257" dxfId="0" stopIfTrue="1" rank="1"/>
  </conditionalFormatting>
  <conditionalFormatting sqref="AP98:AP119">
    <cfRule type="top10" priority="253" dxfId="0" stopIfTrue="1" rank="1"/>
  </conditionalFormatting>
  <conditionalFormatting sqref="AP98:AP119">
    <cfRule type="top10" priority="252" dxfId="0" stopIfTrue="1" rank="1"/>
  </conditionalFormatting>
  <conditionalFormatting sqref="AP98:AP119">
    <cfRule type="top10" priority="251" dxfId="0" stopIfTrue="1" rank="1"/>
  </conditionalFormatting>
  <conditionalFormatting sqref="AQ98:AQ119">
    <cfRule type="top10" priority="250" dxfId="0" stopIfTrue="1" rank="1"/>
  </conditionalFormatting>
  <conditionalFormatting sqref="AQ98:AQ119">
    <cfRule type="top10" priority="249" dxfId="0" stopIfTrue="1" rank="1"/>
  </conditionalFormatting>
  <conditionalFormatting sqref="AQ98:AQ119">
    <cfRule type="top10" priority="248" dxfId="0" stopIfTrue="1" rank="1"/>
  </conditionalFormatting>
  <conditionalFormatting sqref="AR98:AR119">
    <cfRule type="top10" priority="247" dxfId="0" stopIfTrue="1" rank="1"/>
  </conditionalFormatting>
  <conditionalFormatting sqref="AR98:AR119">
    <cfRule type="top10" priority="246" dxfId="0" stopIfTrue="1" rank="1"/>
  </conditionalFormatting>
  <conditionalFormatting sqref="AR98:AR119">
    <cfRule type="top10" priority="245" dxfId="0" stopIfTrue="1" rank="1"/>
  </conditionalFormatting>
  <conditionalFormatting sqref="AS98:AS119">
    <cfRule type="top10" priority="244" dxfId="0" stopIfTrue="1" rank="1"/>
  </conditionalFormatting>
  <conditionalFormatting sqref="AS98:AS119">
    <cfRule type="top10" priority="243" dxfId="0" stopIfTrue="1" rank="1"/>
  </conditionalFormatting>
  <conditionalFormatting sqref="AS98:AS119">
    <cfRule type="top10" priority="242" dxfId="0" stopIfTrue="1" rank="1"/>
  </conditionalFormatting>
  <conditionalFormatting sqref="AP38:AP46 AP48:AP55 AP58:AP59 AP61">
    <cfRule type="top10" priority="241" dxfId="0" stopIfTrue="1" rank="1"/>
  </conditionalFormatting>
  <conditionalFormatting sqref="AQ38:AQ46 AQ48:AQ55 AQ58:AQ59 AQ61">
    <cfRule type="top10" priority="239" dxfId="0" stopIfTrue="1" rank="1"/>
  </conditionalFormatting>
  <conditionalFormatting sqref="AR38:AR46 AR48:AR55 AR58:AR59 AR61">
    <cfRule type="top10" priority="237" dxfId="0" stopIfTrue="1" rank="1"/>
  </conditionalFormatting>
  <conditionalFormatting sqref="AS38:AS46 AS48:AS55 AS58:AS59 AS61">
    <cfRule type="top10" priority="235" dxfId="0" stopIfTrue="1" rank="1"/>
  </conditionalFormatting>
  <conditionalFormatting sqref="AP69:AP86 AP89">
    <cfRule type="top10" priority="233" dxfId="0" stopIfTrue="1" rank="1"/>
  </conditionalFormatting>
  <conditionalFormatting sqref="AQ69:AQ86 AQ89:AQ90">
    <cfRule type="top10" priority="232" dxfId="0" stopIfTrue="1" rank="1"/>
  </conditionalFormatting>
  <conditionalFormatting sqref="AR69:AR86 AR89:AR90">
    <cfRule type="top10" priority="231" dxfId="0" stopIfTrue="1" rank="1"/>
  </conditionalFormatting>
  <conditionalFormatting sqref="AS69:AS86 AS89:AS90">
    <cfRule type="top10" priority="230" dxfId="0" stopIfTrue="1" rank="1"/>
  </conditionalFormatting>
  <conditionalFormatting sqref="D32:BB32">
    <cfRule type="top10" priority="227" dxfId="12" stopIfTrue="1" rank="1"/>
  </conditionalFormatting>
  <conditionalFormatting sqref="D33:BB33">
    <cfRule type="top10" priority="225" dxfId="12" stopIfTrue="1" rank="1"/>
  </conditionalFormatting>
  <conditionalFormatting sqref="BG29">
    <cfRule type="iconSet" priority="219" dxfId="522">
      <iconSet iconSet="3TrafficLights1">
        <cfvo type="percent" val="0"/>
        <cfvo gte="0" type="percent" val="0"/>
        <cfvo type="percent" val="50"/>
      </iconSet>
    </cfRule>
  </conditionalFormatting>
  <conditionalFormatting sqref="AN59">
    <cfRule type="top10" priority="217" dxfId="0" stopIfTrue="1" rank="1"/>
  </conditionalFormatting>
  <conditionalFormatting sqref="AO59">
    <cfRule type="top10" priority="216" dxfId="0" stopIfTrue="1" rank="1"/>
  </conditionalFormatting>
  <conditionalFormatting sqref="W59">
    <cfRule type="top10" priority="215" dxfId="0" stopIfTrue="1" rank="1"/>
  </conditionalFormatting>
  <conditionalFormatting sqref="X59">
    <cfRule type="top10" priority="214" dxfId="0" stopIfTrue="1" rank="1"/>
  </conditionalFormatting>
  <conditionalFormatting sqref="Z59">
    <cfRule type="top10" priority="213" dxfId="0" stopIfTrue="1" rank="1"/>
  </conditionalFormatting>
  <conditionalFormatting sqref="AA59">
    <cfRule type="top10" priority="212" dxfId="0" stopIfTrue="1" rank="1"/>
  </conditionalFormatting>
  <conditionalFormatting sqref="AA59">
    <cfRule type="top10" priority="210" dxfId="0" stopIfTrue="1" rank="1"/>
    <cfRule type="top10" priority="211" dxfId="0" stopIfTrue="1" rank="1"/>
  </conditionalFormatting>
  <conditionalFormatting sqref="AB59">
    <cfRule type="top10" priority="209" dxfId="0" stopIfTrue="1" rank="1"/>
  </conditionalFormatting>
  <conditionalFormatting sqref="AC59">
    <cfRule type="top10" priority="208" dxfId="0" stopIfTrue="1" rank="1"/>
  </conditionalFormatting>
  <conditionalFormatting sqref="AD59">
    <cfRule type="top10" priority="207" dxfId="0" stopIfTrue="1" rank="1"/>
  </conditionalFormatting>
  <conditionalFormatting sqref="AE59">
    <cfRule type="top10" priority="206" dxfId="0" stopIfTrue="1" rank="1"/>
  </conditionalFormatting>
  <conditionalFormatting sqref="AF59">
    <cfRule type="top10" priority="205" dxfId="0" stopIfTrue="1" rank="1"/>
  </conditionalFormatting>
  <conditionalFormatting sqref="AG59">
    <cfRule type="top10" priority="204" dxfId="0" stopIfTrue="1" rank="1"/>
  </conditionalFormatting>
  <conditionalFormatting sqref="AH59">
    <cfRule type="top10" priority="203" dxfId="0" stopIfTrue="1" rank="1"/>
  </conditionalFormatting>
  <conditionalFormatting sqref="AI59:AJ59">
    <cfRule type="top10" priority="202" dxfId="0" stopIfTrue="1" rank="1"/>
  </conditionalFormatting>
  <conditionalFormatting sqref="AI59">
    <cfRule type="top10" priority="201" dxfId="0" stopIfTrue="1" rank="1"/>
  </conditionalFormatting>
  <conditionalFormatting sqref="AL59">
    <cfRule type="top10" priority="200" dxfId="0" stopIfTrue="1" rank="1"/>
  </conditionalFormatting>
  <conditionalFormatting sqref="I59">
    <cfRule type="top10" priority="199" dxfId="0" stopIfTrue="1" rank="1"/>
  </conditionalFormatting>
  <conditionalFormatting sqref="K59">
    <cfRule type="top10" priority="198" dxfId="0" stopIfTrue="1" rank="1"/>
  </conditionalFormatting>
  <conditionalFormatting sqref="L59">
    <cfRule type="top10" priority="197" dxfId="0" stopIfTrue="1" rank="1"/>
  </conditionalFormatting>
  <conditionalFormatting sqref="AK59">
    <cfRule type="top10" priority="196" dxfId="0" stopIfTrue="1" rank="1"/>
  </conditionalFormatting>
  <conditionalFormatting sqref="AK59">
    <cfRule type="top10" priority="195" dxfId="0" stopIfTrue="1" rank="1"/>
  </conditionalFormatting>
  <conditionalFormatting sqref="AM59">
    <cfRule type="top10" priority="194" dxfId="0" stopIfTrue="1" rank="1"/>
  </conditionalFormatting>
  <conditionalFormatting sqref="BE59">
    <cfRule type="iconSet" priority="191" dxfId="522">
      <iconSet iconSet="3TrafficLights2">
        <cfvo type="percent" val="0"/>
        <cfvo type="num" val="1"/>
        <cfvo type="num" val="5"/>
      </iconSet>
    </cfRule>
  </conditionalFormatting>
  <conditionalFormatting sqref="AN90">
    <cfRule type="top10" priority="190" dxfId="0" stopIfTrue="1" rank="1"/>
  </conditionalFormatting>
  <conditionalFormatting sqref="AO90">
    <cfRule type="top10" priority="189" dxfId="0" stopIfTrue="1" rank="1"/>
  </conditionalFormatting>
  <conditionalFormatting sqref="W90">
    <cfRule type="top10" priority="188" dxfId="0" stopIfTrue="1" rank="1"/>
  </conditionalFormatting>
  <conditionalFormatting sqref="X90">
    <cfRule type="top10" priority="187" dxfId="0" stopIfTrue="1" rank="1"/>
  </conditionalFormatting>
  <conditionalFormatting sqref="Z90">
    <cfRule type="top10" priority="186" dxfId="0" stopIfTrue="1" rank="1"/>
  </conditionalFormatting>
  <conditionalFormatting sqref="AA90">
    <cfRule type="top10" priority="185" dxfId="0" stopIfTrue="1" rank="1"/>
  </conditionalFormatting>
  <conditionalFormatting sqref="AA90">
    <cfRule type="top10" priority="183" dxfId="0" stopIfTrue="1" rank="1"/>
    <cfRule type="top10" priority="184" dxfId="0" stopIfTrue="1" rank="1"/>
  </conditionalFormatting>
  <conditionalFormatting sqref="AB90">
    <cfRule type="top10" priority="182" dxfId="0" stopIfTrue="1" rank="1"/>
  </conditionalFormatting>
  <conditionalFormatting sqref="AC90">
    <cfRule type="top10" priority="181" dxfId="0" stopIfTrue="1" rank="1"/>
  </conditionalFormatting>
  <conditionalFormatting sqref="AD90">
    <cfRule type="top10" priority="180" dxfId="0" stopIfTrue="1" rank="1"/>
  </conditionalFormatting>
  <conditionalFormatting sqref="AE90">
    <cfRule type="top10" priority="179" dxfId="0" stopIfTrue="1" rank="1"/>
  </conditionalFormatting>
  <conditionalFormatting sqref="AF90">
    <cfRule type="top10" priority="178" dxfId="0" stopIfTrue="1" rank="1"/>
  </conditionalFormatting>
  <conditionalFormatting sqref="AG90">
    <cfRule type="top10" priority="177" dxfId="0" stopIfTrue="1" rank="1"/>
  </conditionalFormatting>
  <conditionalFormatting sqref="AH90">
    <cfRule type="top10" priority="176" dxfId="0" stopIfTrue="1" rank="1"/>
  </conditionalFormatting>
  <conditionalFormatting sqref="I90">
    <cfRule type="top10" priority="175" dxfId="0" stopIfTrue="1" rank="1"/>
  </conditionalFormatting>
  <conditionalFormatting sqref="K90">
    <cfRule type="top10" priority="174" dxfId="0" stopIfTrue="1" rank="1"/>
  </conditionalFormatting>
  <conditionalFormatting sqref="L90">
    <cfRule type="top10" priority="173" dxfId="0" stopIfTrue="1" rank="1"/>
  </conditionalFormatting>
  <conditionalFormatting sqref="AI90">
    <cfRule type="top10" priority="172" dxfId="0" stopIfTrue="1" rank="1"/>
  </conditionalFormatting>
  <conditionalFormatting sqref="AJ90">
    <cfRule type="top10" priority="171" dxfId="0" stopIfTrue="1" rank="1"/>
  </conditionalFormatting>
  <conditionalFormatting sqref="AP90">
    <cfRule type="top10" priority="170" dxfId="0" stopIfTrue="1" rank="1"/>
  </conditionalFormatting>
  <conditionalFormatting sqref="AN119:AO119">
    <cfRule type="top10" priority="165" dxfId="0" stopIfTrue="1" rank="1"/>
  </conditionalFormatting>
  <conditionalFormatting sqref="AN119:AO119">
    <cfRule type="top10" priority="164" dxfId="0" stopIfTrue="1" rank="1"/>
  </conditionalFormatting>
  <conditionalFormatting sqref="AK119">
    <cfRule type="top10" priority="163" dxfId="0" stopIfTrue="1" rank="1"/>
  </conditionalFormatting>
  <conditionalFormatting sqref="AL119:AM119">
    <cfRule type="top10" priority="162" dxfId="0" stopIfTrue="1" rank="1"/>
  </conditionalFormatting>
  <conditionalFormatting sqref="W119">
    <cfRule type="top10" priority="161" dxfId="0" stopIfTrue="1" rank="1"/>
  </conditionalFormatting>
  <conditionalFormatting sqref="X119">
    <cfRule type="top10" priority="160" dxfId="0" stopIfTrue="1" rank="1"/>
  </conditionalFormatting>
  <conditionalFormatting sqref="Z119">
    <cfRule type="top10" priority="159" dxfId="0" stopIfTrue="1" rank="1"/>
  </conditionalFormatting>
  <conditionalFormatting sqref="AA119">
    <cfRule type="top10" priority="158" dxfId="0" stopIfTrue="1" rank="1"/>
  </conditionalFormatting>
  <conditionalFormatting sqref="AA119">
    <cfRule type="top10" priority="156" dxfId="0" stopIfTrue="1" rank="1"/>
    <cfRule type="top10" priority="157" dxfId="0" stopIfTrue="1" rank="1"/>
  </conditionalFormatting>
  <conditionalFormatting sqref="AB119">
    <cfRule type="top10" priority="155" dxfId="0" stopIfTrue="1" rank="1"/>
  </conditionalFormatting>
  <conditionalFormatting sqref="AC119">
    <cfRule type="top10" priority="154" dxfId="0" stopIfTrue="1" rank="1"/>
  </conditionalFormatting>
  <conditionalFormatting sqref="AD119">
    <cfRule type="top10" priority="153" dxfId="0" stopIfTrue="1" rank="1"/>
  </conditionalFormatting>
  <conditionalFormatting sqref="AE119">
    <cfRule type="top10" priority="152" dxfId="0" stopIfTrue="1" rank="1"/>
  </conditionalFormatting>
  <conditionalFormatting sqref="AF119">
    <cfRule type="top10" priority="151" dxfId="0" stopIfTrue="1" rank="1"/>
  </conditionalFormatting>
  <conditionalFormatting sqref="AG119">
    <cfRule type="top10" priority="150" dxfId="0" stopIfTrue="1" rank="1"/>
  </conditionalFormatting>
  <conditionalFormatting sqref="AH119">
    <cfRule type="top10" priority="149" dxfId="0" stopIfTrue="1" rank="1"/>
  </conditionalFormatting>
  <conditionalFormatting sqref="I119">
    <cfRule type="top10" priority="148" dxfId="0" stopIfTrue="1" rank="1"/>
  </conditionalFormatting>
  <conditionalFormatting sqref="K119">
    <cfRule type="top10" priority="147" dxfId="0" stopIfTrue="1" rank="1"/>
  </conditionalFormatting>
  <conditionalFormatting sqref="L119">
    <cfRule type="top10" priority="146" dxfId="0" stopIfTrue="1" rank="1"/>
  </conditionalFormatting>
  <conditionalFormatting sqref="AI119">
    <cfRule type="top10" priority="145" dxfId="0" stopIfTrue="1" rank="1"/>
  </conditionalFormatting>
  <conditionalFormatting sqref="AJ119">
    <cfRule type="top10" priority="144" dxfId="0" stopIfTrue="1" rank="1"/>
  </conditionalFormatting>
  <conditionalFormatting sqref="AM119">
    <cfRule type="top10" priority="143" dxfId="0" stopIfTrue="1" rank="1"/>
  </conditionalFormatting>
  <conditionalFormatting sqref="AO119">
    <cfRule type="top10" priority="142" dxfId="0" stopIfTrue="1" rank="1"/>
  </conditionalFormatting>
  <conditionalFormatting sqref="BE119">
    <cfRule type="iconSet" priority="139" dxfId="522">
      <iconSet iconSet="3TrafficLights2">
        <cfvo type="percent" val="0"/>
        <cfvo type="num" val="1"/>
        <cfvo type="num" val="5"/>
      </iconSet>
    </cfRule>
  </conditionalFormatting>
  <conditionalFormatting sqref="AS8:AS16 AS18:AS29">
    <cfRule type="top10" priority="138" dxfId="0" stopIfTrue="1" rank="1"/>
  </conditionalFormatting>
  <conditionalFormatting sqref="AQ30:AR30">
    <cfRule type="top10" priority="134" dxfId="0" stopIfTrue="1" rank="1"/>
  </conditionalFormatting>
  <conditionalFormatting sqref="AS30">
    <cfRule type="top10" priority="133" dxfId="0" stopIfTrue="1" rank="1"/>
  </conditionalFormatting>
  <conditionalFormatting sqref="AT8:AT16 AT18:AT31">
    <cfRule type="top10" priority="132" dxfId="0" stopIfTrue="1" rank="1"/>
  </conditionalFormatting>
  <conditionalFormatting sqref="AP60">
    <cfRule type="top10" priority="130" dxfId="0" stopIfTrue="1" rank="1"/>
  </conditionalFormatting>
  <conditionalFormatting sqref="AQ60">
    <cfRule type="top10" priority="129" dxfId="0" stopIfTrue="1" rank="1"/>
  </conditionalFormatting>
  <conditionalFormatting sqref="AR60">
    <cfRule type="top10" priority="128" dxfId="0" stopIfTrue="1" rank="1"/>
  </conditionalFormatting>
  <conditionalFormatting sqref="AS60">
    <cfRule type="top10" priority="127" dxfId="0" stopIfTrue="1" rank="1"/>
  </conditionalFormatting>
  <conditionalFormatting sqref="AN60">
    <cfRule type="top10" priority="126" dxfId="0" stopIfTrue="1" rank="1"/>
  </conditionalFormatting>
  <conditionalFormatting sqref="AO60">
    <cfRule type="top10" priority="125" dxfId="0" stopIfTrue="1" rank="1"/>
  </conditionalFormatting>
  <conditionalFormatting sqref="W60">
    <cfRule type="top10" priority="124" dxfId="0" stopIfTrue="1" rank="1"/>
  </conditionalFormatting>
  <conditionalFormatting sqref="X60">
    <cfRule type="top10" priority="123" dxfId="0" stopIfTrue="1" rank="1"/>
  </conditionalFormatting>
  <conditionalFormatting sqref="Z60">
    <cfRule type="top10" priority="122" dxfId="0" stopIfTrue="1" rank="1"/>
  </conditionalFormatting>
  <conditionalFormatting sqref="AA60">
    <cfRule type="top10" priority="121" dxfId="0" stopIfTrue="1" rank="1"/>
  </conditionalFormatting>
  <conditionalFormatting sqref="AA60">
    <cfRule type="top10" priority="119" dxfId="0" stopIfTrue="1" rank="1"/>
    <cfRule type="top10" priority="120" dxfId="0" stopIfTrue="1" rank="1"/>
  </conditionalFormatting>
  <conditionalFormatting sqref="AB60">
    <cfRule type="top10" priority="118" dxfId="0" stopIfTrue="1" rank="1"/>
  </conditionalFormatting>
  <conditionalFormatting sqref="AC60">
    <cfRule type="top10" priority="117" dxfId="0" stopIfTrue="1" rank="1"/>
  </conditionalFormatting>
  <conditionalFormatting sqref="AD60">
    <cfRule type="top10" priority="116" dxfId="0" stopIfTrue="1" rank="1"/>
  </conditionalFormatting>
  <conditionalFormatting sqref="AE60">
    <cfRule type="top10" priority="115" dxfId="0" stopIfTrue="1" rank="1"/>
  </conditionalFormatting>
  <conditionalFormatting sqref="AF60">
    <cfRule type="top10" priority="114" dxfId="0" stopIfTrue="1" rank="1"/>
  </conditionalFormatting>
  <conditionalFormatting sqref="AG60">
    <cfRule type="top10" priority="113" dxfId="0" stopIfTrue="1" rank="1"/>
  </conditionalFormatting>
  <conditionalFormatting sqref="AH60">
    <cfRule type="top10" priority="112" dxfId="0" stopIfTrue="1" rank="1"/>
  </conditionalFormatting>
  <conditionalFormatting sqref="AI60:AJ60">
    <cfRule type="top10" priority="111" dxfId="0" stopIfTrue="1" rank="1"/>
  </conditionalFormatting>
  <conditionalFormatting sqref="AI60">
    <cfRule type="top10" priority="110" dxfId="0" stopIfTrue="1" rank="1"/>
  </conditionalFormatting>
  <conditionalFormatting sqref="AL60">
    <cfRule type="top10" priority="109" dxfId="0" stopIfTrue="1" rank="1"/>
  </conditionalFormatting>
  <conditionalFormatting sqref="I60">
    <cfRule type="top10" priority="108" dxfId="0" stopIfTrue="1" rank="1"/>
  </conditionalFormatting>
  <conditionalFormatting sqref="K60">
    <cfRule type="top10" priority="107" dxfId="0" stopIfTrue="1" rank="1"/>
  </conditionalFormatting>
  <conditionalFormatting sqref="L60">
    <cfRule type="top10" priority="106" dxfId="0" stopIfTrue="1" rank="1"/>
  </conditionalFormatting>
  <conditionalFormatting sqref="AK60">
    <cfRule type="top10" priority="105" dxfId="0" stopIfTrue="1" rank="1"/>
  </conditionalFormatting>
  <conditionalFormatting sqref="AK60">
    <cfRule type="top10" priority="104" dxfId="0" stopIfTrue="1" rank="1"/>
  </conditionalFormatting>
  <conditionalFormatting sqref="AM60">
    <cfRule type="top10" priority="103" dxfId="0" stopIfTrue="1" rank="1"/>
  </conditionalFormatting>
  <conditionalFormatting sqref="AT38:AT61">
    <cfRule type="top10" priority="102" dxfId="0" stopIfTrue="1" rank="1"/>
  </conditionalFormatting>
  <conditionalFormatting sqref="BE60">
    <cfRule type="iconSet" priority="101" dxfId="522">
      <iconSet iconSet="3TrafficLights2">
        <cfvo type="percent" val="0"/>
        <cfvo type="num" val="1"/>
        <cfvo type="num" val="5"/>
      </iconSet>
    </cfRule>
  </conditionalFormatting>
  <conditionalFormatting sqref="BG30">
    <cfRule type="iconSet" priority="98" dxfId="522">
      <iconSet iconSet="3TrafficLights1">
        <cfvo type="percent" val="0"/>
        <cfvo gte="0" type="percent" val="0"/>
        <cfvo type="percent" val="50"/>
      </iconSet>
    </cfRule>
  </conditionalFormatting>
  <conditionalFormatting sqref="AQ91">
    <cfRule type="top10" priority="95" dxfId="0" stopIfTrue="1" rank="1"/>
  </conditionalFormatting>
  <conditionalFormatting sqref="AR91">
    <cfRule type="top10" priority="94" dxfId="0" stopIfTrue="1" rank="1"/>
  </conditionalFormatting>
  <conditionalFormatting sqref="AS91">
    <cfRule type="top10" priority="93" dxfId="0" stopIfTrue="1" rank="1"/>
  </conditionalFormatting>
  <conditionalFormatting sqref="AN91">
    <cfRule type="top10" priority="92" dxfId="0" stopIfTrue="1" rank="1"/>
  </conditionalFormatting>
  <conditionalFormatting sqref="AO91">
    <cfRule type="top10" priority="91" dxfId="0" stopIfTrue="1" rank="1"/>
  </conditionalFormatting>
  <conditionalFormatting sqref="W91">
    <cfRule type="top10" priority="90" dxfId="0" stopIfTrue="1" rank="1"/>
  </conditionalFormatting>
  <conditionalFormatting sqref="X91">
    <cfRule type="top10" priority="89" dxfId="0" stopIfTrue="1" rank="1"/>
  </conditionalFormatting>
  <conditionalFormatting sqref="Z91">
    <cfRule type="top10" priority="88" dxfId="0" stopIfTrue="1" rank="1"/>
  </conditionalFormatting>
  <conditionalFormatting sqref="AA91">
    <cfRule type="top10" priority="87" dxfId="0" stopIfTrue="1" rank="1"/>
  </conditionalFormatting>
  <conditionalFormatting sqref="AA91">
    <cfRule type="top10" priority="85" dxfId="0" stopIfTrue="1" rank="1"/>
    <cfRule type="top10" priority="86" dxfId="0" stopIfTrue="1" rank="1"/>
  </conditionalFormatting>
  <conditionalFormatting sqref="AB91">
    <cfRule type="top10" priority="84" dxfId="0" stopIfTrue="1" rank="1"/>
  </conditionalFormatting>
  <conditionalFormatting sqref="AC91">
    <cfRule type="top10" priority="83" dxfId="0" stopIfTrue="1" rank="1"/>
  </conditionalFormatting>
  <conditionalFormatting sqref="AD91">
    <cfRule type="top10" priority="82" dxfId="0" stopIfTrue="1" rank="1"/>
  </conditionalFormatting>
  <conditionalFormatting sqref="AE91">
    <cfRule type="top10" priority="81" dxfId="0" stopIfTrue="1" rank="1"/>
  </conditionalFormatting>
  <conditionalFormatting sqref="AF91">
    <cfRule type="top10" priority="80" dxfId="0" stopIfTrue="1" rank="1"/>
  </conditionalFormatting>
  <conditionalFormatting sqref="AG91">
    <cfRule type="top10" priority="79" dxfId="0" stopIfTrue="1" rank="1"/>
  </conditionalFormatting>
  <conditionalFormatting sqref="AH91">
    <cfRule type="top10" priority="78" dxfId="0" stopIfTrue="1" rank="1"/>
  </conditionalFormatting>
  <conditionalFormatting sqref="I91">
    <cfRule type="top10" priority="77" dxfId="0" stopIfTrue="1" rank="1"/>
  </conditionalFormatting>
  <conditionalFormatting sqref="K91">
    <cfRule type="top10" priority="76" dxfId="0" stopIfTrue="1" rank="1"/>
  </conditionalFormatting>
  <conditionalFormatting sqref="L91">
    <cfRule type="top10" priority="75" dxfId="0" stopIfTrue="1" rank="1"/>
  </conditionalFormatting>
  <conditionalFormatting sqref="AI91">
    <cfRule type="top10" priority="74" dxfId="0" stopIfTrue="1" rank="1"/>
  </conditionalFormatting>
  <conditionalFormatting sqref="AJ91">
    <cfRule type="top10" priority="73" dxfId="0" stopIfTrue="1" rank="1"/>
  </conditionalFormatting>
  <conditionalFormatting sqref="AP91">
    <cfRule type="top10" priority="72" dxfId="0" stopIfTrue="1" rank="1"/>
  </conditionalFormatting>
  <conditionalFormatting sqref="AT69:AT77 AT79:AT92">
    <cfRule type="top10" priority="71" dxfId="0" stopIfTrue="1" rank="1"/>
  </conditionalFormatting>
  <conditionalFormatting sqref="AP120">
    <cfRule type="top10" priority="67" dxfId="0" stopIfTrue="1" rank="1"/>
  </conditionalFormatting>
  <conditionalFormatting sqref="AP120">
    <cfRule type="top10" priority="66" dxfId="0" stopIfTrue="1" rank="1"/>
  </conditionalFormatting>
  <conditionalFormatting sqref="AP120">
    <cfRule type="top10" priority="65" dxfId="0" stopIfTrue="1" rank="1"/>
  </conditionalFormatting>
  <conditionalFormatting sqref="AQ120">
    <cfRule type="top10" priority="64" dxfId="0" stopIfTrue="1" rank="1"/>
  </conditionalFormatting>
  <conditionalFormatting sqref="AQ120">
    <cfRule type="top10" priority="63" dxfId="0" stopIfTrue="1" rank="1"/>
  </conditionalFormatting>
  <conditionalFormatting sqref="AQ120">
    <cfRule type="top10" priority="62" dxfId="0" stopIfTrue="1" rank="1"/>
  </conditionalFormatting>
  <conditionalFormatting sqref="AR120">
    <cfRule type="top10" priority="61" dxfId="0" stopIfTrue="1" rank="1"/>
  </conditionalFormatting>
  <conditionalFormatting sqref="AR120">
    <cfRule type="top10" priority="60" dxfId="0" stopIfTrue="1" rank="1"/>
  </conditionalFormatting>
  <conditionalFormatting sqref="AR120">
    <cfRule type="top10" priority="59" dxfId="0" stopIfTrue="1" rank="1"/>
  </conditionalFormatting>
  <conditionalFormatting sqref="AS120">
    <cfRule type="top10" priority="58" dxfId="0" stopIfTrue="1" rank="1"/>
  </conditionalFormatting>
  <conditionalFormatting sqref="AS120">
    <cfRule type="top10" priority="57" dxfId="0" stopIfTrue="1" rank="1"/>
  </conditionalFormatting>
  <conditionalFormatting sqref="AS120">
    <cfRule type="top10" priority="56" dxfId="0" stopIfTrue="1" rank="1"/>
  </conditionalFormatting>
  <conditionalFormatting sqref="AN120:AO120">
    <cfRule type="top10" priority="55" dxfId="0" stopIfTrue="1" rank="1"/>
  </conditionalFormatting>
  <conditionalFormatting sqref="AN120:AO120">
    <cfRule type="top10" priority="54" dxfId="0" stopIfTrue="1" rank="1"/>
  </conditionalFormatting>
  <conditionalFormatting sqref="AK120">
    <cfRule type="top10" priority="53" dxfId="0" stopIfTrue="1" rank="1"/>
  </conditionalFormatting>
  <conditionalFormatting sqref="AL120:AM120">
    <cfRule type="top10" priority="52" dxfId="0" stopIfTrue="1" rank="1"/>
  </conditionalFormatting>
  <conditionalFormatting sqref="W120">
    <cfRule type="top10" priority="51" dxfId="0" stopIfTrue="1" rank="1"/>
  </conditionalFormatting>
  <conditionalFormatting sqref="X120">
    <cfRule type="top10" priority="50" dxfId="0" stopIfTrue="1" rank="1"/>
  </conditionalFormatting>
  <conditionalFormatting sqref="Z120">
    <cfRule type="top10" priority="49" dxfId="0" stopIfTrue="1" rank="1"/>
  </conditionalFormatting>
  <conditionalFormatting sqref="AA120">
    <cfRule type="top10" priority="48" dxfId="0" stopIfTrue="1" rank="1"/>
  </conditionalFormatting>
  <conditionalFormatting sqref="AA120">
    <cfRule type="top10" priority="46" dxfId="0" stopIfTrue="1" rank="1"/>
    <cfRule type="top10" priority="47" dxfId="0" stopIfTrue="1" rank="1"/>
  </conditionalFormatting>
  <conditionalFormatting sqref="AB120">
    <cfRule type="top10" priority="45" dxfId="0" stopIfTrue="1" rank="1"/>
  </conditionalFormatting>
  <conditionalFormatting sqref="AC120">
    <cfRule type="top10" priority="44" dxfId="0" stopIfTrue="1" rank="1"/>
  </conditionalFormatting>
  <conditionalFormatting sqref="AD120">
    <cfRule type="top10" priority="43" dxfId="0" stopIfTrue="1" rank="1"/>
  </conditionalFormatting>
  <conditionalFormatting sqref="AE120">
    <cfRule type="top10" priority="42" dxfId="0" stopIfTrue="1" rank="1"/>
  </conditionalFormatting>
  <conditionalFormatting sqref="AF120">
    <cfRule type="top10" priority="41" dxfId="0" stopIfTrue="1" rank="1"/>
  </conditionalFormatting>
  <conditionalFormatting sqref="AG120">
    <cfRule type="top10" priority="40" dxfId="0" stopIfTrue="1" rank="1"/>
  </conditionalFormatting>
  <conditionalFormatting sqref="AH120">
    <cfRule type="top10" priority="39" dxfId="0" stopIfTrue="1" rank="1"/>
  </conditionalFormatting>
  <conditionalFormatting sqref="I120">
    <cfRule type="top10" priority="38" dxfId="0" stopIfTrue="1" rank="1"/>
  </conditionalFormatting>
  <conditionalFormatting sqref="K120">
    <cfRule type="top10" priority="37" dxfId="0" stopIfTrue="1" rank="1"/>
  </conditionalFormatting>
  <conditionalFormatting sqref="L120">
    <cfRule type="top10" priority="36" dxfId="0" stopIfTrue="1" rank="1"/>
  </conditionalFormatting>
  <conditionalFormatting sqref="AI120">
    <cfRule type="top10" priority="35" dxfId="0" stopIfTrue="1" rank="1"/>
  </conditionalFormatting>
  <conditionalFormatting sqref="AJ120">
    <cfRule type="top10" priority="34" dxfId="0" stopIfTrue="1" rank="1"/>
  </conditionalFormatting>
  <conditionalFormatting sqref="AM120">
    <cfRule type="top10" priority="33" dxfId="0" stopIfTrue="1" rank="1"/>
  </conditionalFormatting>
  <conditionalFormatting sqref="AO120">
    <cfRule type="top10" priority="32" dxfId="0" stopIfTrue="1" rank="1"/>
  </conditionalFormatting>
  <conditionalFormatting sqref="AT98:AT121">
    <cfRule type="top10" priority="31" dxfId="0" stopIfTrue="1" rank="1"/>
  </conditionalFormatting>
  <conditionalFormatting sqref="BE120">
    <cfRule type="iconSet" priority="30" dxfId="522">
      <iconSet iconSet="3TrafficLights2">
        <cfvo type="percent" val="0"/>
        <cfvo type="num" val="1"/>
        <cfvo type="num" val="5"/>
      </iconSet>
    </cfRule>
  </conditionalFormatting>
  <conditionalFormatting sqref="AU98:AU121">
    <cfRule type="top10" priority="29" dxfId="0" stopIfTrue="1" rank="1"/>
  </conditionalFormatting>
  <conditionalFormatting sqref="D63:BB63">
    <cfRule type="top10" priority="28" dxfId="12" stopIfTrue="1" rank="1"/>
  </conditionalFormatting>
  <conditionalFormatting sqref="AV98:AV121">
    <cfRule type="top10" priority="27" dxfId="0" stopIfTrue="1" rank="1"/>
  </conditionalFormatting>
  <conditionalFormatting sqref="AW8:AW16 AW18:AW31">
    <cfRule type="top10" priority="26" dxfId="0" stopIfTrue="1" rank="1"/>
  </conditionalFormatting>
  <conditionalFormatting sqref="AW48:AW55 AW38:AW46 AW58:AW61">
    <cfRule type="top10" priority="23" dxfId="0" stopIfTrue="1" rank="1"/>
  </conditionalFormatting>
  <conditionalFormatting sqref="AW56:AW57">
    <cfRule type="top10" priority="22" dxfId="0" stopIfTrue="1" rank="1"/>
  </conditionalFormatting>
  <conditionalFormatting sqref="AW69:AW77 AW89:AW92 AW79:AW86">
    <cfRule type="top10" priority="20" dxfId="0" stopIfTrue="1" rank="1"/>
  </conditionalFormatting>
  <conditionalFormatting sqref="AW98:BB121">
    <cfRule type="top10" priority="18" dxfId="0" stopIfTrue="1" rank="1"/>
  </conditionalFormatting>
  <conditionalFormatting sqref="AX31:BB31">
    <cfRule type="top10" priority="16" dxfId="12" stopIfTrue="1" rank="1"/>
  </conditionalFormatting>
  <conditionalFormatting sqref="AX7:BB15 AX17:BB30">
    <cfRule type="top10" priority="14" dxfId="0" stopIfTrue="1" rank="1"/>
  </conditionalFormatting>
  <conditionalFormatting sqref="AX48:BB55 AX38:BB46 AX58:BB61">
    <cfRule type="top10" priority="12" dxfId="0" stopIfTrue="1" rank="1"/>
  </conditionalFormatting>
  <conditionalFormatting sqref="AX56:BB57">
    <cfRule type="top10" priority="11" dxfId="0" stopIfTrue="1" rank="1"/>
  </conditionalFormatting>
  <conditionalFormatting sqref="AX68:BB68">
    <cfRule type="top10" priority="9" dxfId="0" stopIfTrue="1" rank="1"/>
  </conditionalFormatting>
  <conditionalFormatting sqref="AX69:AX77 AX89:AX92 AX79:AX86 AZ79:BB86 AZ89:BB92 AZ69:BB77">
    <cfRule type="top10" priority="7" dxfId="0" stopIfTrue="1" rank="1"/>
  </conditionalFormatting>
  <conditionalFormatting sqref="AZ78:BB78">
    <cfRule type="top10" priority="6" dxfId="0" stopIfTrue="1" rank="1"/>
  </conditionalFormatting>
  <conditionalFormatting sqref="AX69:AX92">
    <cfRule type="top10" priority="5" dxfId="0" stopIfTrue="1" rank="1"/>
  </conditionalFormatting>
  <conditionalFormatting sqref="AY69:AY92">
    <cfRule type="top10" priority="4" dxfId="0" stopIfTrue="1" rank="1"/>
  </conditionalFormatting>
  <conditionalFormatting sqref="AZ8:AZ31">
    <cfRule type="top10" priority="3" dxfId="0" stopIfTrue="1" rank="1"/>
  </conditionalFormatting>
  <conditionalFormatting sqref="AZ38:AZ61">
    <cfRule type="top10" priority="2" dxfId="0" stopIfTrue="1" rank="1"/>
  </conditionalFormatting>
  <conditionalFormatting sqref="AZ98:AZ121">
    <cfRule type="top10" priority="1" dxfId="0" stopIfTrue="1" rank="1"/>
  </conditionalFormatting>
  <printOptions/>
  <pageMargins left="0.19" right="0.46" top="0.41" bottom="0.27" header="0.4921259845" footer="0.4921259845"/>
  <pageSetup fitToHeight="0" fitToWidth="1" horizontalDpi="300" verticalDpi="300" orientation="landscape" paperSize="9" scale="88" r:id="rId2"/>
  <rowBreaks count="3" manualBreakCount="3">
    <brk id="34" max="255" man="1"/>
    <brk id="64" max="255" man="1"/>
    <brk id="94" max="255" man="1"/>
  </rowBreaks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6f94df-25f3-4045-80c2-fb58df2d1a1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B8:C8</xm:sqref>
        </x14:conditionalFormatting>
        <x14:conditionalFormatting xmlns:xm="http://schemas.microsoft.com/office/excel/2006/main">
          <x14:cfRule type="top10" priority="793" stopIfTrue="1" rank="1">
            <x14:dxf>
              <fill>
                <patternFill>
                  <bgColor rgb="FFFFFF00"/>
                </patternFill>
              </fill>
            </x14:dxf>
          </x14:cfRule>
          <x14:cfRule type="dataBar" id="{23d01ad5-b227-4622-8448-41a5ffc6c6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BE8:BE28 BE31</xm:sqref>
        </x14:conditionalFormatting>
        <x14:conditionalFormatting xmlns:xm="http://schemas.microsoft.com/office/excel/2006/main">
          <x14:cfRule type="dataBar" id="{f1a0498d-1799-441f-b991-615603c837d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B69:C69</xm:sqref>
        </x14:conditionalFormatting>
        <x14:conditionalFormatting xmlns:xm="http://schemas.microsoft.com/office/excel/2006/main">
          <x14:cfRule type="dataBar" id="{d69ddc40-e9f5-4b7c-9741-022dafd9548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B38:C38</xm:sqref>
        </x14:conditionalFormatting>
        <x14:conditionalFormatting xmlns:xm="http://schemas.microsoft.com/office/excel/2006/main">
          <x14:cfRule type="dataBar" id="{d5c316ce-7e7a-464d-968a-5c6db0f2b4b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B98:C98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zoomScalePageLayoutView="0" workbookViewId="0" topLeftCell="A1">
      <selection activeCell="C13" sqref="C13"/>
    </sheetView>
  </sheetViews>
  <sheetFormatPr defaultColWidth="9.00390625" defaultRowHeight="12.75"/>
  <cols>
    <col min="2" max="2" width="29.125" style="0" bestFit="1" customWidth="1"/>
    <col min="3" max="3" width="16.00390625" style="0" bestFit="1" customWidth="1"/>
    <col min="4" max="4" width="21.00390625" style="0" bestFit="1" customWidth="1"/>
    <col min="6" max="6" width="15.125" style="0" bestFit="1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Stapro sro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Panchartek</dc:creator>
  <cp:keywords/>
  <dc:description/>
  <cp:lastModifiedBy>Panchártek Ivo</cp:lastModifiedBy>
  <cp:lastPrinted>2008-07-12T19:13:37Z</cp:lastPrinted>
  <dcterms:created xsi:type="dcterms:W3CDTF">2003-09-17T15:47:40Z</dcterms:created>
  <dcterms:modified xsi:type="dcterms:W3CDTF">2017-05-17T21:26:56Z</dcterms:modified>
  <cp:category/>
  <cp:version/>
  <cp:contentType/>
  <cp:contentStatus/>
</cp:coreProperties>
</file>