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activeTab="0"/>
  </bookViews>
  <sheets>
    <sheet name="Aktuální data" sheetId="1" r:id="rId1"/>
    <sheet name="List2" sheetId="2" r:id="rId2"/>
    <sheet name="List1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<sst xmlns="http://schemas.openxmlformats.org/spreadsheetml/2006/main" count="1595" uniqueCount="131">
  <si>
    <t>Účast</t>
  </si>
  <si>
    <t>Hráč</t>
  </si>
  <si>
    <t>CELKEM</t>
  </si>
  <si>
    <t>Průměr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</si>
  <si>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</si>
  <si>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</si>
  <si>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</si>
  <si>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</si>
  <si>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</si>
  <si>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</si>
  <si>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</si>
  <si>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</si>
  <si>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</si>
  <si>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</si>
  <si>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</si>
  <si>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</si>
  <si>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</si>
  <si>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</si>
  <si>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</si>
  <si>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podle součtu vstřelených branek</t>
  </si>
  <si>
    <t>střelci podle průměru na turnaj</t>
  </si>
  <si>
    <t>dle součtu bodů</t>
  </si>
  <si>
    <t>Zápas se hraje do SEDMI gólů</t>
  </si>
  <si>
    <t>Hráč dne</t>
  </si>
  <si>
    <t>tyto nemám v evidenci platičů</t>
  </si>
  <si>
    <t>zatím nehráli</t>
  </si>
  <si>
    <t>TURNAJ</t>
  </si>
  <si>
    <t>placeno</t>
  </si>
  <si>
    <t>tito zaplatili</t>
  </si>
  <si>
    <t>Docházka</t>
  </si>
  <si>
    <t>Střelec dne</t>
  </si>
  <si>
    <t>neplaceno</t>
  </si>
  <si>
    <t>Účast - 1 bod</t>
  </si>
  <si>
    <t>Výhra v zápase - 2 body</t>
  </si>
  <si>
    <t>Procentuální účast</t>
  </si>
  <si>
    <t>Výhra či remíza v nedokončeném zápase 1 bod</t>
  </si>
  <si>
    <t>Martin Táborský</t>
  </si>
  <si>
    <t>Ivo Panchártek</t>
  </si>
  <si>
    <t>Celkem BODY</t>
  </si>
  <si>
    <t>Celkem GÓLY</t>
  </si>
  <si>
    <t>Matyáš Panchártek</t>
  </si>
  <si>
    <t>$</t>
  </si>
  <si>
    <t>Pavel Mlynář</t>
  </si>
  <si>
    <t>Bodový průměr</t>
  </si>
  <si>
    <t>Makro</t>
  </si>
  <si>
    <t>CTRL + SHIFT + B</t>
  </si>
  <si>
    <t>CTRL + SHIFT + P</t>
  </si>
  <si>
    <t>CTRL + SHIFT + S</t>
  </si>
  <si>
    <t>CTRL + SHIFT + R</t>
  </si>
  <si>
    <t>Ondřej Novák</t>
  </si>
  <si>
    <t>Průměr gólů</t>
  </si>
  <si>
    <t>ALL STARS - 2018/2019</t>
  </si>
  <si>
    <t>Jarda Štegner</t>
  </si>
  <si>
    <t>Petr Mojžíš</t>
  </si>
  <si>
    <t>nebudou chodit</t>
  </si>
  <si>
    <t>18.12.</t>
  </si>
  <si>
    <t>Ondra Novotný</t>
  </si>
  <si>
    <t>Aneta Lichtenbergová</t>
  </si>
  <si>
    <t>13.5.</t>
  </si>
  <si>
    <t>ALL STARS - 2020/2021</t>
  </si>
  <si>
    <t>All Stars 2020/2021 -červen</t>
  </si>
  <si>
    <t>Ok</t>
  </si>
  <si>
    <t>Zbyněk Mlynář</t>
  </si>
  <si>
    <t xml:space="preserve">Kč </t>
  </si>
  <si>
    <t>platí při účasti</t>
  </si>
  <si>
    <t>Jan Volhejn st.</t>
  </si>
  <si>
    <t>Jan Volhejn ml.</t>
  </si>
  <si>
    <t>OK</t>
  </si>
  <si>
    <t>Bodování jednotlivců 2021/2022</t>
  </si>
  <si>
    <t>8.9.</t>
  </si>
  <si>
    <t>29.9.</t>
  </si>
  <si>
    <t>ALL STARS - podzim 2021</t>
  </si>
  <si>
    <t>All Stars 2021/2022 - září</t>
  </si>
  <si>
    <t>All Stars 2021/2022 - říjen</t>
  </si>
  <si>
    <t>All Stars 2021/2022 - listopad</t>
  </si>
  <si>
    <t>All Stars 2021/2022 - prosinec</t>
  </si>
  <si>
    <t>All Stars 2021/2022 - leden</t>
  </si>
  <si>
    <t>All Stars 2021/2022 - únor</t>
  </si>
  <si>
    <t>All Stars 2021/2022 - březen</t>
  </si>
  <si>
    <t>All Stars 2021/2022 - duben</t>
  </si>
  <si>
    <t>All Stars 2021/2022 -květen</t>
  </si>
  <si>
    <t>ALL STARS - jaro 2022</t>
  </si>
  <si>
    <t>-</t>
  </si>
  <si>
    <t>Střelci 2021/2022</t>
  </si>
  <si>
    <t>Ondra Novák</t>
  </si>
  <si>
    <t>13.10.</t>
  </si>
  <si>
    <t>20.10.</t>
  </si>
  <si>
    <t>27.10.</t>
  </si>
  <si>
    <t>16.</t>
  </si>
  <si>
    <t>David Jelínek</t>
  </si>
  <si>
    <t>Petr Možíš</t>
  </si>
  <si>
    <t>3.11.</t>
  </si>
  <si>
    <t>17.</t>
  </si>
  <si>
    <t>10.11.</t>
  </si>
  <si>
    <t>Dan Drahokoupil</t>
  </si>
  <si>
    <t>17.11.</t>
  </si>
  <si>
    <t>24.11.</t>
  </si>
  <si>
    <t>1.12.</t>
  </si>
  <si>
    <t>8.12.</t>
  </si>
  <si>
    <t>15.12.</t>
  </si>
  <si>
    <t>Matěj Basler</t>
  </si>
  <si>
    <t>5.1.</t>
  </si>
  <si>
    <t>Onda Novotný</t>
  </si>
  <si>
    <t>12.1.</t>
  </si>
  <si>
    <t>Karel Linhart</t>
  </si>
  <si>
    <t>Bohuslav Pavlas</t>
  </si>
  <si>
    <t>18.</t>
  </si>
  <si>
    <t>19.1.</t>
  </si>
  <si>
    <t>26.1.</t>
  </si>
  <si>
    <t>¨1</t>
  </si>
  <si>
    <t>2.2.</t>
  </si>
  <si>
    <t>9.2.</t>
  </si>
  <si>
    <t>16.2.</t>
  </si>
  <si>
    <t>23.2.</t>
  </si>
  <si>
    <t>19.</t>
  </si>
  <si>
    <t>David Komers</t>
  </si>
  <si>
    <t>Tomáš Ždímal</t>
  </si>
  <si>
    <t>23.3.</t>
  </si>
  <si>
    <t>16.3.</t>
  </si>
  <si>
    <t>9.3.</t>
  </si>
  <si>
    <t>30.3.</t>
  </si>
  <si>
    <t>20.</t>
  </si>
  <si>
    <t>Vojta</t>
  </si>
  <si>
    <t>6.4.</t>
  </si>
  <si>
    <t>20.4.</t>
  </si>
  <si>
    <t>13.4.</t>
  </si>
  <si>
    <t>27.4.</t>
  </si>
  <si>
    <t>4.5..</t>
  </si>
  <si>
    <t>11.5.</t>
  </si>
  <si>
    <t>18.5.</t>
  </si>
  <si>
    <t>25.5.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</si>
</sst>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[$-405]dddd\ d\.\ mmmm\ yyyy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2" fontId="1" fillId="0" borderId="15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4" borderId="0" xfId="0" applyFill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0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0" fillId="38" borderId="0" xfId="0" applyFill="1" applyAlignment="1">
      <alignment horizontal="center"/>
    </xf>
    <xf numFmtId="0" fontId="0" fillId="37" borderId="0" xfId="0" applyFill="1" applyAlignment="1">
      <alignment horizontal="left"/>
    </xf>
    <xf numFmtId="0" fontId="1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0" borderId="13" xfId="0" applyFont="1" applyFill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1" fillId="11" borderId="27" xfId="0" applyFont="1" applyFill="1" applyBorder="1" applyAlignment="1">
      <alignment horizontal="center"/>
    </xf>
    <xf numFmtId="0" fontId="1" fillId="37" borderId="11" xfId="0" applyFont="1" applyFill="1" applyBorder="1" applyAlignment="1">
      <alignment/>
    </xf>
    <xf numFmtId="0" fontId="0" fillId="39" borderId="10" xfId="0" applyFill="1" applyBorder="1" applyAlignment="1">
      <alignment horizontal="center"/>
    </xf>
    <xf numFmtId="0" fontId="0" fillId="39" borderId="28" xfId="0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0" borderId="11" xfId="0" applyFont="1" applyFill="1" applyBorder="1" applyAlignment="1" quotePrefix="1">
      <alignment horizontal="center"/>
    </xf>
    <xf numFmtId="0" fontId="1" fillId="0" borderId="20" xfId="0" applyFont="1" applyBorder="1" applyAlignment="1">
      <alignment/>
    </xf>
    <xf numFmtId="0" fontId="1" fillId="0" borderId="14" xfId="0" applyFont="1" applyBorder="1" applyAlignment="1">
      <alignment/>
    </xf>
    <xf numFmtId="0" fontId="1" fillId="37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27" xfId="0" applyFont="1" applyFill="1" applyBorder="1" applyAlignment="1">
      <alignment horizontal="center"/>
    </xf>
    <xf numFmtId="2" fontId="0" fillId="36" borderId="29" xfId="0" applyNumberFormat="1" applyFill="1" applyBorder="1" applyAlignment="1">
      <alignment horizontal="center"/>
    </xf>
    <xf numFmtId="0" fontId="1" fillId="11" borderId="2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13" borderId="30" xfId="0" applyFont="1" applyFill="1" applyBorder="1" applyAlignment="1">
      <alignment/>
    </xf>
    <xf numFmtId="0" fontId="0" fillId="0" borderId="11" xfId="0" applyBorder="1" applyAlignment="1">
      <alignment/>
    </xf>
    <xf numFmtId="164" fontId="1" fillId="0" borderId="31" xfId="0" applyNumberFormat="1" applyFont="1" applyBorder="1" applyAlignment="1">
      <alignment horizontal="center"/>
    </xf>
    <xf numFmtId="0" fontId="0" fillId="40" borderId="0" xfId="0" applyFill="1" applyAlignment="1">
      <alignment horizontal="center"/>
    </xf>
    <xf numFmtId="164" fontId="1" fillId="13" borderId="25" xfId="0" applyNumberFormat="1" applyFont="1" applyFill="1" applyBorder="1" applyAlignment="1">
      <alignment horizontal="center"/>
    </xf>
    <xf numFmtId="0" fontId="0" fillId="41" borderId="0" xfId="0" applyFill="1" applyAlignment="1">
      <alignment/>
    </xf>
    <xf numFmtId="0" fontId="1" fillId="38" borderId="20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13" borderId="26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1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39" borderId="32" xfId="0" applyFill="1" applyBorder="1" applyAlignment="1">
      <alignment horizontal="center"/>
    </xf>
    <xf numFmtId="0" fontId="0" fillId="39" borderId="33" xfId="0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39" borderId="33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" fillId="38" borderId="2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35" xfId="0" applyFont="1" applyFill="1" applyBorder="1" applyAlignment="1">
      <alignment horizontal="center"/>
    </xf>
    <xf numFmtId="0" fontId="0" fillId="36" borderId="36" xfId="0" applyFont="1" applyFill="1" applyBorder="1" applyAlignment="1">
      <alignment horizontal="center"/>
    </xf>
    <xf numFmtId="0" fontId="0" fillId="36" borderId="26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" fillId="36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0" xfId="0" applyAlignment="1">
      <alignment horizontal="right"/>
    </xf>
    <xf numFmtId="0" fontId="1" fillId="36" borderId="11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37" xfId="0" applyFill="1" applyBorder="1" applyAlignment="1">
      <alignment/>
    </xf>
    <xf numFmtId="0" fontId="0" fillId="36" borderId="24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28" xfId="0" applyFont="1" applyFill="1" applyBorder="1" applyAlignment="1">
      <alignment/>
    </xf>
    <xf numFmtId="0" fontId="1" fillId="36" borderId="38" xfId="0" applyFont="1" applyFill="1" applyBorder="1" applyAlignment="1">
      <alignment/>
    </xf>
    <xf numFmtId="0" fontId="1" fillId="33" borderId="37" xfId="0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8" borderId="35" xfId="0" applyFont="1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16" fontId="0" fillId="0" borderId="33" xfId="0" applyNumberForma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6" fontId="0" fillId="39" borderId="3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4" fontId="0" fillId="0" borderId="28" xfId="0" applyNumberFormat="1" applyFill="1" applyBorder="1" applyAlignment="1">
      <alignment horizontal="center"/>
    </xf>
    <xf numFmtId="0" fontId="0" fillId="39" borderId="28" xfId="0" applyFont="1" applyFill="1" applyBorder="1" applyAlignment="1">
      <alignment horizontal="center"/>
    </xf>
    <xf numFmtId="16" fontId="0" fillId="0" borderId="28" xfId="0" applyNumberForma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20" fontId="0" fillId="39" borderId="28" xfId="0" applyNumberFormat="1" applyFont="1" applyFill="1" applyBorder="1" applyAlignment="1">
      <alignment horizontal="center"/>
    </xf>
    <xf numFmtId="20" fontId="0" fillId="0" borderId="28" xfId="0" applyNumberFormat="1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41" fillId="42" borderId="11" xfId="0" applyFont="1" applyFill="1" applyBorder="1" applyAlignment="1">
      <alignment horizontal="center"/>
    </xf>
    <xf numFmtId="0" fontId="0" fillId="43" borderId="0" xfId="0" applyFill="1" applyAlignment="1">
      <alignment/>
    </xf>
    <xf numFmtId="0" fontId="0" fillId="37" borderId="24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1" fillId="37" borderId="40" xfId="0" applyFont="1" applyFill="1" applyBorder="1" applyAlignment="1">
      <alignment horizontal="center"/>
    </xf>
    <xf numFmtId="0" fontId="1" fillId="37" borderId="41" xfId="0" applyFont="1" applyFill="1" applyBorder="1" applyAlignment="1">
      <alignment horizontal="center"/>
    </xf>
    <xf numFmtId="0" fontId="1" fillId="0" borderId="40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2" fillId="44" borderId="43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2" fillId="37" borderId="44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92D050"/>
    <pageSetUpPr fitToPage="1"/>
  </sheetPr>
  <dimension ref="A1:BP184"/>
  <sheetViews>
    <sheetView showGridLines="0" tabSelected="1" zoomScale="80" zoomScaleNormal="80" zoomScaleSheetLayoutView="90" workbookViewId="0" topLeftCell="A1">
      <pane xSplit="3" ySplit="7" topLeftCell="M6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43" sqref="C43:C44"/>
    </sheetView>
  </sheetViews>
  <sheetFormatPr defaultColWidth="9.00390625" defaultRowHeight="12.75"/>
  <cols>
    <col min="1" max="1" width="3.50390625" style="0" bestFit="1" customWidth="1"/>
    <col min="2" max="2" width="23.875" style="0" customWidth="1"/>
    <col min="3" max="3" width="5.50390625" style="0" customWidth="1"/>
    <col min="4" max="4" width="6.50390625" style="0" bestFit="1" customWidth="1"/>
    <col min="5" max="5" width="7.875" style="0" customWidth="1"/>
    <col min="6" max="6" width="7.00390625" style="0" customWidth="1"/>
    <col min="7" max="8" width="6.125" style="0" customWidth="1"/>
    <col min="9" max="9" width="7.375" style="0" customWidth="1"/>
    <col min="10" max="10" width="5.25390625" style="0" customWidth="1"/>
    <col min="11" max="11" width="6.50390625" style="0" customWidth="1"/>
    <col min="12" max="12" width="6.875" style="0" customWidth="1"/>
    <col min="13" max="13" width="5.625" style="0" customWidth="1"/>
    <col min="14" max="14" width="6.50390625" style="0" customWidth="1"/>
    <col min="15" max="15" width="6.625" style="0" customWidth="1"/>
    <col min="16" max="16" width="6.125" style="0" customWidth="1"/>
    <col min="17" max="18" width="5.625" style="0" customWidth="1"/>
    <col min="19" max="19" width="4.875" style="0" customWidth="1"/>
    <col min="20" max="33" width="6.875" style="0" customWidth="1"/>
    <col min="34" max="34" width="5.875" style="0" customWidth="1"/>
    <col min="35" max="35" width="5.50390625" style="0" customWidth="1"/>
    <col min="36" max="36" width="9.375" style="0" customWidth="1"/>
    <col min="37" max="60" width="5.125" style="0" hidden="1" customWidth="1"/>
    <col min="61" max="61" width="9.375" style="0" bestFit="1" customWidth="1"/>
    <col min="62" max="62" width="9.50390625" style="0" bestFit="1" customWidth="1"/>
    <col min="63" max="63" width="11.625" style="0" bestFit="1" customWidth="1"/>
    <col min="64" max="64" width="14.125" style="0" bestFit="1" customWidth="1"/>
    <col min="65" max="65" width="17.50390625" style="0" bestFit="1" customWidth="1"/>
  </cols>
  <sheetData>
    <row r="1" spans="2:65" ht="24">
      <c r="B1" s="147" t="s">
        <v>68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</row>
    <row r="2" spans="2:61" ht="12.75">
      <c r="B2" s="4" t="s">
        <v>21</v>
      </c>
      <c r="C2" s="4"/>
      <c r="D2" s="1"/>
      <c r="E2" s="1"/>
      <c r="F2" s="1"/>
      <c r="G2" s="69"/>
      <c r="H2" s="1"/>
      <c r="I2" s="1" t="s">
        <v>54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2:61" ht="39">
      <c r="B3" t="s">
        <v>32</v>
      </c>
      <c r="E3" s="1"/>
      <c r="F3" s="1"/>
      <c r="G3" s="95" t="s">
        <v>61</v>
      </c>
      <c r="H3" s="1"/>
      <c r="I3" s="5" t="s">
        <v>28</v>
      </c>
      <c r="J3" s="1"/>
      <c r="K3" s="95" t="s">
        <v>63</v>
      </c>
      <c r="L3" s="94" t="s">
        <v>64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29" t="s">
        <v>27</v>
      </c>
    </row>
    <row r="4" spans="2:61" ht="12.75">
      <c r="B4" t="s">
        <v>33</v>
      </c>
      <c r="E4" s="1"/>
      <c r="F4" s="1"/>
      <c r="G4" s="21"/>
      <c r="H4" s="1"/>
      <c r="I4" s="5" t="s">
        <v>24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4"/>
      <c r="AG4" s="24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43" t="s">
        <v>31</v>
      </c>
    </row>
    <row r="5" spans="2:63" ht="13.5" thickBot="1">
      <c r="B5" t="s">
        <v>35</v>
      </c>
      <c r="E5" s="1"/>
      <c r="F5" s="30"/>
      <c r="G5" s="30"/>
      <c r="H5" s="30"/>
      <c r="I5" s="44" t="s">
        <v>25</v>
      </c>
      <c r="J5" s="30"/>
      <c r="K5" s="30"/>
      <c r="L5" s="30" t="s">
        <v>26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45"/>
      <c r="AG5" s="45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46"/>
      <c r="BK5" s="46"/>
    </row>
    <row r="6" spans="2:65" ht="13.5" thickBot="1">
      <c r="B6" s="16" t="s">
        <v>22</v>
      </c>
      <c r="C6" s="19"/>
      <c r="D6" s="17"/>
      <c r="E6" s="17"/>
      <c r="F6" s="17"/>
      <c r="G6" s="17"/>
      <c r="H6" s="17"/>
      <c r="I6" s="17"/>
      <c r="J6" s="17"/>
      <c r="K6" s="18"/>
      <c r="L6" s="18"/>
      <c r="M6" s="18">
        <v>10</v>
      </c>
      <c r="N6" s="18"/>
      <c r="O6" s="18"/>
      <c r="P6" s="18"/>
      <c r="Q6" s="18"/>
      <c r="R6" s="18">
        <v>15</v>
      </c>
      <c r="S6" s="18"/>
      <c r="T6" s="18"/>
      <c r="U6" s="18"/>
      <c r="V6" s="23"/>
      <c r="W6" s="18">
        <v>20</v>
      </c>
      <c r="X6" s="18"/>
      <c r="Y6" s="18"/>
      <c r="Z6" s="18"/>
      <c r="AA6" s="18"/>
      <c r="AB6" s="18">
        <v>25</v>
      </c>
      <c r="AC6" s="18"/>
      <c r="AD6" s="18"/>
      <c r="AE6" s="22"/>
      <c r="AF6" s="22"/>
      <c r="AG6" s="22">
        <v>30</v>
      </c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>
        <v>20</v>
      </c>
      <c r="AZ6" s="22"/>
      <c r="BA6" s="22"/>
      <c r="BB6" s="22"/>
      <c r="BC6" s="22"/>
      <c r="BD6" s="22">
        <v>25</v>
      </c>
      <c r="BE6" s="22"/>
      <c r="BF6" s="22"/>
      <c r="BG6" s="22"/>
      <c r="BH6" s="22"/>
      <c r="BI6" s="17"/>
      <c r="BJ6" s="19"/>
      <c r="BK6" s="19"/>
      <c r="BL6" s="20"/>
      <c r="BM6" s="48">
        <v>31</v>
      </c>
    </row>
    <row r="7" spans="2:65" ht="13.5" thickBot="1">
      <c r="B7" s="28" t="s">
        <v>1</v>
      </c>
      <c r="C7" s="28" t="s">
        <v>41</v>
      </c>
      <c r="D7" s="54" t="s">
        <v>69</v>
      </c>
      <c r="E7" s="55" t="s">
        <v>70</v>
      </c>
      <c r="F7" s="97" t="s">
        <v>85</v>
      </c>
      <c r="G7" s="97" t="s">
        <v>86</v>
      </c>
      <c r="H7" s="121" t="s">
        <v>87</v>
      </c>
      <c r="I7" s="122" t="s">
        <v>91</v>
      </c>
      <c r="J7" s="55" t="s">
        <v>93</v>
      </c>
      <c r="K7" s="122" t="s">
        <v>95</v>
      </c>
      <c r="L7" s="55" t="s">
        <v>96</v>
      </c>
      <c r="M7" s="123" t="s">
        <v>97</v>
      </c>
      <c r="N7" s="97" t="s">
        <v>98</v>
      </c>
      <c r="O7" s="97" t="s">
        <v>99</v>
      </c>
      <c r="P7" s="55" t="s">
        <v>101</v>
      </c>
      <c r="Q7" s="55" t="s">
        <v>103</v>
      </c>
      <c r="R7" s="55" t="s">
        <v>107</v>
      </c>
      <c r="S7" s="55" t="s">
        <v>108</v>
      </c>
      <c r="T7" s="124" t="s">
        <v>110</v>
      </c>
      <c r="U7" s="124" t="s">
        <v>111</v>
      </c>
      <c r="V7" s="124" t="s">
        <v>112</v>
      </c>
      <c r="W7" s="124" t="s">
        <v>113</v>
      </c>
      <c r="X7" s="122" t="s">
        <v>119</v>
      </c>
      <c r="Y7" s="55" t="s">
        <v>118</v>
      </c>
      <c r="Z7" s="55" t="s">
        <v>117</v>
      </c>
      <c r="AA7" s="122" t="s">
        <v>120</v>
      </c>
      <c r="AB7" s="124" t="s">
        <v>123</v>
      </c>
      <c r="AC7" s="124" t="s">
        <v>125</v>
      </c>
      <c r="AD7" s="124" t="s">
        <v>124</v>
      </c>
      <c r="AE7" s="124" t="s">
        <v>126</v>
      </c>
      <c r="AF7" s="122" t="s">
        <v>127</v>
      </c>
      <c r="AG7" s="125" t="s">
        <v>128</v>
      </c>
      <c r="AH7" s="126" t="s">
        <v>129</v>
      </c>
      <c r="AI7" s="126" t="s">
        <v>130</v>
      </c>
      <c r="AJ7" s="126"/>
      <c r="AK7" s="125"/>
      <c r="AL7" s="125"/>
      <c r="AM7" s="125"/>
      <c r="AN7" s="125"/>
      <c r="AO7" s="126"/>
      <c r="AP7" s="126"/>
      <c r="AQ7" s="126"/>
      <c r="AR7" s="126"/>
      <c r="AS7" s="125"/>
      <c r="AT7" s="125"/>
      <c r="AU7" s="125"/>
      <c r="AV7" s="122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55"/>
      <c r="BI7" s="127" t="s">
        <v>0</v>
      </c>
      <c r="BJ7" s="9" t="s">
        <v>2</v>
      </c>
      <c r="BK7" s="9" t="s">
        <v>3</v>
      </c>
      <c r="BL7" s="9" t="s">
        <v>23</v>
      </c>
      <c r="BM7" s="9" t="s">
        <v>34</v>
      </c>
    </row>
    <row r="8" spans="1:67" ht="16.5" customHeight="1" thickBot="1">
      <c r="A8" s="71" t="s">
        <v>4</v>
      </c>
      <c r="B8" s="100" t="s">
        <v>42</v>
      </c>
      <c r="C8" s="92" t="s">
        <v>61</v>
      </c>
      <c r="D8" s="12">
        <v>7</v>
      </c>
      <c r="E8" s="12" t="s">
        <v>82</v>
      </c>
      <c r="F8" s="12">
        <v>8</v>
      </c>
      <c r="G8" s="12">
        <v>7</v>
      </c>
      <c r="H8" s="12">
        <v>11</v>
      </c>
      <c r="I8" s="12">
        <v>5</v>
      </c>
      <c r="J8" s="12">
        <v>5</v>
      </c>
      <c r="K8" s="12" t="s">
        <v>82</v>
      </c>
      <c r="L8" s="12">
        <v>9</v>
      </c>
      <c r="M8" s="12">
        <v>8</v>
      </c>
      <c r="N8" s="12" t="s">
        <v>82</v>
      </c>
      <c r="O8" s="12">
        <v>13</v>
      </c>
      <c r="P8" s="12">
        <v>5</v>
      </c>
      <c r="Q8" s="129">
        <v>7</v>
      </c>
      <c r="R8" s="12" t="s">
        <v>82</v>
      </c>
      <c r="S8" s="12">
        <v>9</v>
      </c>
      <c r="T8" s="12" t="s">
        <v>82</v>
      </c>
      <c r="U8" s="12" t="s">
        <v>82</v>
      </c>
      <c r="V8" s="12">
        <v>5</v>
      </c>
      <c r="W8" s="12">
        <v>9</v>
      </c>
      <c r="X8" s="12">
        <v>5</v>
      </c>
      <c r="Y8" s="12">
        <v>5</v>
      </c>
      <c r="Z8" s="12">
        <v>7</v>
      </c>
      <c r="AA8" s="12">
        <v>11</v>
      </c>
      <c r="AB8" s="12">
        <v>10</v>
      </c>
      <c r="AC8" s="12">
        <v>10</v>
      </c>
      <c r="AD8" s="12">
        <v>8</v>
      </c>
      <c r="AE8" s="12">
        <v>8</v>
      </c>
      <c r="AF8" s="12">
        <v>5</v>
      </c>
      <c r="AG8" s="12" t="s">
        <v>82</v>
      </c>
      <c r="AH8" s="12">
        <v>6</v>
      </c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9"/>
      <c r="BG8" s="12"/>
      <c r="BH8" s="12"/>
      <c r="BI8" s="120">
        <f aca="true" t="shared" si="0" ref="BI8:BI17">COUNTIF(D8:BH8,"&gt;0")</f>
        <v>24</v>
      </c>
      <c r="BJ8" s="32">
        <f aca="true" t="shared" si="1" ref="BJ8:BJ27">SUM(D8:BH8)</f>
        <v>183</v>
      </c>
      <c r="BK8" s="41">
        <f aca="true" t="shared" si="2" ref="BK8:BK27">BJ8/BI8</f>
        <v>7.625</v>
      </c>
      <c r="BL8" s="47">
        <v>13</v>
      </c>
      <c r="BM8" s="63">
        <f aca="true" t="shared" si="3" ref="BM8:BM27">(BI8)/$BM$6*100</f>
        <v>77.41935483870968</v>
      </c>
      <c r="BO8" t="s">
        <v>44</v>
      </c>
    </row>
    <row r="9" spans="1:68" ht="13.5" customHeight="1" thickBot="1">
      <c r="A9" s="71" t="s">
        <v>5</v>
      </c>
      <c r="B9" s="50" t="s">
        <v>56</v>
      </c>
      <c r="C9" s="93" t="s">
        <v>61</v>
      </c>
      <c r="D9" s="6">
        <v>1</v>
      </c>
      <c r="E9" s="6">
        <v>5</v>
      </c>
      <c r="F9" s="6">
        <v>4</v>
      </c>
      <c r="G9" s="6">
        <v>3</v>
      </c>
      <c r="H9" s="6">
        <v>5</v>
      </c>
      <c r="I9" s="6">
        <v>5</v>
      </c>
      <c r="J9" s="6">
        <v>2</v>
      </c>
      <c r="K9" s="6">
        <v>3</v>
      </c>
      <c r="L9" s="6">
        <v>1</v>
      </c>
      <c r="M9" s="6">
        <v>4</v>
      </c>
      <c r="N9" s="6">
        <v>5</v>
      </c>
      <c r="O9" s="6">
        <v>9</v>
      </c>
      <c r="P9" s="6">
        <v>8</v>
      </c>
      <c r="Q9" s="6">
        <v>5</v>
      </c>
      <c r="R9" s="6">
        <v>7</v>
      </c>
      <c r="S9" s="6">
        <v>7</v>
      </c>
      <c r="T9" s="6">
        <v>5</v>
      </c>
      <c r="U9" s="6">
        <v>5</v>
      </c>
      <c r="V9" s="6">
        <v>7</v>
      </c>
      <c r="W9" s="6">
        <v>5</v>
      </c>
      <c r="X9" s="6">
        <v>5</v>
      </c>
      <c r="Y9" s="6">
        <v>5</v>
      </c>
      <c r="Z9" s="6">
        <v>5</v>
      </c>
      <c r="AA9" s="6">
        <v>7</v>
      </c>
      <c r="AB9" s="6">
        <v>6</v>
      </c>
      <c r="AC9" s="6">
        <v>5</v>
      </c>
      <c r="AD9" s="6">
        <v>5</v>
      </c>
      <c r="AE9" s="6">
        <v>6</v>
      </c>
      <c r="AF9" s="49">
        <v>9</v>
      </c>
      <c r="AG9" s="6">
        <v>5</v>
      </c>
      <c r="AH9" s="6" t="s">
        <v>82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134">
        <f t="shared" si="0"/>
        <v>30</v>
      </c>
      <c r="BJ9" s="32">
        <f t="shared" si="1"/>
        <v>154</v>
      </c>
      <c r="BK9" s="41">
        <f t="shared" si="2"/>
        <v>5.133333333333334</v>
      </c>
      <c r="BL9" s="47">
        <v>3</v>
      </c>
      <c r="BM9" s="63">
        <f t="shared" si="3"/>
        <v>96.7741935483871</v>
      </c>
      <c r="BO9" s="138" t="s">
        <v>45</v>
      </c>
      <c r="BP9" s="139"/>
    </row>
    <row r="10" spans="1:65" ht="13.5" thickBot="1">
      <c r="A10" s="71" t="s">
        <v>6</v>
      </c>
      <c r="B10" s="50" t="s">
        <v>52</v>
      </c>
      <c r="C10" s="93" t="s">
        <v>61</v>
      </c>
      <c r="D10" s="6">
        <v>4</v>
      </c>
      <c r="E10" s="6" t="s">
        <v>82</v>
      </c>
      <c r="F10" s="6">
        <v>8</v>
      </c>
      <c r="G10" s="6">
        <v>7</v>
      </c>
      <c r="H10" s="6">
        <v>7</v>
      </c>
      <c r="I10" s="6">
        <v>5</v>
      </c>
      <c r="J10" s="6">
        <v>4</v>
      </c>
      <c r="K10" s="6">
        <v>7</v>
      </c>
      <c r="L10" s="6">
        <v>4</v>
      </c>
      <c r="M10" s="6">
        <v>8</v>
      </c>
      <c r="N10" s="6">
        <v>7</v>
      </c>
      <c r="O10" s="6">
        <v>9</v>
      </c>
      <c r="P10" s="6">
        <v>6</v>
      </c>
      <c r="Q10" s="6">
        <v>1</v>
      </c>
      <c r="R10" s="6">
        <v>7</v>
      </c>
      <c r="S10" s="6">
        <v>3</v>
      </c>
      <c r="T10" s="6">
        <v>6</v>
      </c>
      <c r="U10" s="6" t="s">
        <v>82</v>
      </c>
      <c r="V10" s="6">
        <v>9</v>
      </c>
      <c r="W10" s="6">
        <v>3</v>
      </c>
      <c r="X10" s="6">
        <v>3</v>
      </c>
      <c r="Y10" s="6">
        <v>5</v>
      </c>
      <c r="Z10" s="6">
        <v>3</v>
      </c>
      <c r="AA10" s="6">
        <v>5</v>
      </c>
      <c r="AB10" s="6">
        <v>3</v>
      </c>
      <c r="AC10" s="6">
        <v>7</v>
      </c>
      <c r="AD10" s="6">
        <v>6</v>
      </c>
      <c r="AE10" s="6">
        <v>3</v>
      </c>
      <c r="AF10" s="49">
        <v>7</v>
      </c>
      <c r="AG10" s="6">
        <v>5</v>
      </c>
      <c r="AH10" s="6" t="s">
        <v>82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40">
        <f t="shared" si="0"/>
        <v>28</v>
      </c>
      <c r="BJ10" s="32">
        <f t="shared" si="1"/>
        <v>152</v>
      </c>
      <c r="BK10" s="27">
        <f t="shared" si="2"/>
        <v>5.428571428571429</v>
      </c>
      <c r="BL10" s="47">
        <v>5</v>
      </c>
      <c r="BM10" s="63">
        <f t="shared" si="3"/>
        <v>90.32258064516128</v>
      </c>
    </row>
    <row r="11" spans="1:65" ht="13.5" customHeight="1" thickBot="1">
      <c r="A11" s="71" t="s">
        <v>7</v>
      </c>
      <c r="B11" s="50" t="s">
        <v>37</v>
      </c>
      <c r="C11" s="93" t="s">
        <v>61</v>
      </c>
      <c r="D11" s="6">
        <v>5</v>
      </c>
      <c r="E11" s="6">
        <v>4</v>
      </c>
      <c r="F11" s="6">
        <v>5</v>
      </c>
      <c r="G11" s="6" t="s">
        <v>82</v>
      </c>
      <c r="H11" s="6">
        <v>3</v>
      </c>
      <c r="I11" s="6" t="s">
        <v>82</v>
      </c>
      <c r="J11" s="6">
        <v>6</v>
      </c>
      <c r="K11" s="6">
        <v>5</v>
      </c>
      <c r="L11" s="6">
        <v>11</v>
      </c>
      <c r="M11" s="6">
        <v>6</v>
      </c>
      <c r="N11" s="6">
        <v>7</v>
      </c>
      <c r="O11" s="6">
        <v>3</v>
      </c>
      <c r="P11" s="6">
        <v>7</v>
      </c>
      <c r="Q11" s="116">
        <v>7</v>
      </c>
      <c r="R11" s="6">
        <v>9</v>
      </c>
      <c r="S11" s="6">
        <v>5</v>
      </c>
      <c r="T11" s="6">
        <v>5</v>
      </c>
      <c r="U11" s="116">
        <v>7</v>
      </c>
      <c r="V11" s="6">
        <v>1</v>
      </c>
      <c r="W11" s="6" t="s">
        <v>82</v>
      </c>
      <c r="X11" s="6" t="s">
        <v>82</v>
      </c>
      <c r="Y11" s="6">
        <v>5</v>
      </c>
      <c r="Z11" s="6" t="s">
        <v>82</v>
      </c>
      <c r="AA11" s="6">
        <v>5</v>
      </c>
      <c r="AB11" s="6">
        <v>7</v>
      </c>
      <c r="AC11" s="6">
        <v>6</v>
      </c>
      <c r="AD11" s="6">
        <v>7</v>
      </c>
      <c r="AE11" s="6" t="s">
        <v>82</v>
      </c>
      <c r="AF11" s="49">
        <v>9</v>
      </c>
      <c r="AG11" s="6">
        <v>7</v>
      </c>
      <c r="AH11" s="6">
        <v>7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116"/>
      <c r="BG11" s="6"/>
      <c r="BH11" s="6"/>
      <c r="BI11" s="40">
        <f t="shared" si="0"/>
        <v>25</v>
      </c>
      <c r="BJ11" s="32">
        <f t="shared" si="1"/>
        <v>149</v>
      </c>
      <c r="BK11" s="41">
        <f t="shared" si="2"/>
        <v>5.96</v>
      </c>
      <c r="BL11" s="47">
        <v>6</v>
      </c>
      <c r="BM11" s="63">
        <f t="shared" si="3"/>
        <v>80.64516129032258</v>
      </c>
    </row>
    <row r="12" spans="1:65" ht="13.5" customHeight="1" thickBot="1">
      <c r="A12" s="71" t="s">
        <v>8</v>
      </c>
      <c r="B12" s="50" t="s">
        <v>89</v>
      </c>
      <c r="C12" s="93" t="s">
        <v>61</v>
      </c>
      <c r="D12" s="6" t="s">
        <v>82</v>
      </c>
      <c r="E12" s="6" t="s">
        <v>82</v>
      </c>
      <c r="F12" s="6">
        <v>1</v>
      </c>
      <c r="G12" s="6" t="s">
        <v>82</v>
      </c>
      <c r="H12" s="6" t="s">
        <v>82</v>
      </c>
      <c r="I12" s="6">
        <v>4</v>
      </c>
      <c r="J12" s="6">
        <v>3</v>
      </c>
      <c r="K12" s="6">
        <v>3</v>
      </c>
      <c r="L12" s="6">
        <v>6</v>
      </c>
      <c r="M12" s="6">
        <v>3</v>
      </c>
      <c r="N12" s="6">
        <v>5</v>
      </c>
      <c r="O12" s="6">
        <v>5</v>
      </c>
      <c r="P12" s="6">
        <v>6</v>
      </c>
      <c r="Q12" s="6">
        <v>5</v>
      </c>
      <c r="R12" s="6">
        <v>3</v>
      </c>
      <c r="S12" s="6">
        <v>7</v>
      </c>
      <c r="T12" s="116">
        <v>8</v>
      </c>
      <c r="U12" s="6">
        <v>3</v>
      </c>
      <c r="V12" s="6">
        <v>5</v>
      </c>
      <c r="W12" s="6">
        <v>9</v>
      </c>
      <c r="X12" s="6">
        <v>3</v>
      </c>
      <c r="Y12" s="6">
        <v>5</v>
      </c>
      <c r="Z12" s="6">
        <v>5</v>
      </c>
      <c r="AA12" s="6">
        <v>7</v>
      </c>
      <c r="AB12" s="6">
        <v>3</v>
      </c>
      <c r="AC12" s="6">
        <v>7</v>
      </c>
      <c r="AD12" s="6" t="s">
        <v>82</v>
      </c>
      <c r="AE12" s="6">
        <v>1</v>
      </c>
      <c r="AF12" s="49">
        <v>5</v>
      </c>
      <c r="AG12" s="6">
        <v>5</v>
      </c>
      <c r="AH12" s="6" t="s">
        <v>82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40">
        <f t="shared" si="0"/>
        <v>25</v>
      </c>
      <c r="BJ12" s="32">
        <f t="shared" si="1"/>
        <v>117</v>
      </c>
      <c r="BK12" s="41">
        <f t="shared" si="2"/>
        <v>4.68</v>
      </c>
      <c r="BL12" s="47">
        <v>2</v>
      </c>
      <c r="BM12" s="63">
        <f t="shared" si="3"/>
        <v>80.64516129032258</v>
      </c>
    </row>
    <row r="13" spans="1:65" ht="13.5" customHeight="1" thickBot="1">
      <c r="A13" s="71" t="s">
        <v>9</v>
      </c>
      <c r="B13" s="50" t="s">
        <v>53</v>
      </c>
      <c r="C13" s="93" t="s">
        <v>61</v>
      </c>
      <c r="D13" s="6">
        <v>3</v>
      </c>
      <c r="E13" s="6">
        <v>6</v>
      </c>
      <c r="F13" s="6">
        <v>5</v>
      </c>
      <c r="G13" s="6">
        <v>3</v>
      </c>
      <c r="H13" s="6">
        <v>5</v>
      </c>
      <c r="I13" s="6">
        <v>5</v>
      </c>
      <c r="J13" s="6">
        <v>4</v>
      </c>
      <c r="K13" s="6">
        <v>7</v>
      </c>
      <c r="L13" s="6">
        <v>1</v>
      </c>
      <c r="M13" s="6">
        <v>3</v>
      </c>
      <c r="N13" s="6" t="s">
        <v>82</v>
      </c>
      <c r="O13" s="6">
        <v>7</v>
      </c>
      <c r="P13" s="6">
        <v>3</v>
      </c>
      <c r="Q13" s="6">
        <v>5</v>
      </c>
      <c r="R13" s="6" t="s">
        <v>82</v>
      </c>
      <c r="S13" s="6" t="s">
        <v>82</v>
      </c>
      <c r="T13" s="6">
        <v>5</v>
      </c>
      <c r="U13" s="6">
        <v>5</v>
      </c>
      <c r="V13" s="6">
        <v>5</v>
      </c>
      <c r="W13" s="6">
        <v>3</v>
      </c>
      <c r="X13" s="6">
        <v>3</v>
      </c>
      <c r="Y13" s="6">
        <v>1</v>
      </c>
      <c r="Z13" s="6">
        <v>1</v>
      </c>
      <c r="AA13" s="6" t="s">
        <v>82</v>
      </c>
      <c r="AB13" s="6">
        <v>4</v>
      </c>
      <c r="AC13" s="6">
        <v>2</v>
      </c>
      <c r="AD13" s="6">
        <v>6</v>
      </c>
      <c r="AE13" s="6">
        <v>5</v>
      </c>
      <c r="AF13" s="6">
        <v>3</v>
      </c>
      <c r="AG13" s="6" t="s">
        <v>82</v>
      </c>
      <c r="AH13" s="6" t="s">
        <v>82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40">
        <f t="shared" si="0"/>
        <v>25</v>
      </c>
      <c r="BJ13" s="32">
        <f t="shared" si="1"/>
        <v>100</v>
      </c>
      <c r="BK13" s="41">
        <f t="shared" si="2"/>
        <v>4</v>
      </c>
      <c r="BL13" s="47">
        <v>2</v>
      </c>
      <c r="BM13" s="63">
        <f t="shared" si="3"/>
        <v>80.64516129032258</v>
      </c>
    </row>
    <row r="14" spans="1:65" ht="13.5" thickBot="1">
      <c r="A14" s="71" t="s">
        <v>10</v>
      </c>
      <c r="B14" s="50" t="s">
        <v>65</v>
      </c>
      <c r="C14" s="93" t="s">
        <v>67</v>
      </c>
      <c r="D14" s="6">
        <v>1</v>
      </c>
      <c r="E14" s="6" t="s">
        <v>82</v>
      </c>
      <c r="F14" s="6">
        <v>3</v>
      </c>
      <c r="G14" s="6">
        <v>3</v>
      </c>
      <c r="H14" s="6">
        <v>5</v>
      </c>
      <c r="I14" s="6">
        <v>6</v>
      </c>
      <c r="J14" s="6">
        <v>4</v>
      </c>
      <c r="K14" s="6">
        <v>7</v>
      </c>
      <c r="L14" s="6">
        <v>11</v>
      </c>
      <c r="M14" s="6">
        <v>7</v>
      </c>
      <c r="N14" s="6">
        <v>1</v>
      </c>
      <c r="O14" s="6" t="s">
        <v>82</v>
      </c>
      <c r="P14" s="6">
        <v>4</v>
      </c>
      <c r="Q14" s="116">
        <v>7</v>
      </c>
      <c r="R14" s="6">
        <v>9</v>
      </c>
      <c r="S14" s="6">
        <v>5</v>
      </c>
      <c r="T14" s="6">
        <v>3</v>
      </c>
      <c r="U14" s="116">
        <v>7</v>
      </c>
      <c r="V14" s="6" t="s">
        <v>82</v>
      </c>
      <c r="W14" s="6" t="s">
        <v>82</v>
      </c>
      <c r="X14" s="6">
        <v>1</v>
      </c>
      <c r="Y14" s="6" t="s">
        <v>82</v>
      </c>
      <c r="Z14" s="6" t="s">
        <v>82</v>
      </c>
      <c r="AA14" s="6">
        <v>3</v>
      </c>
      <c r="AB14" s="6" t="s">
        <v>82</v>
      </c>
      <c r="AC14" s="6" t="s">
        <v>82</v>
      </c>
      <c r="AD14" s="6">
        <v>3</v>
      </c>
      <c r="AE14" s="6">
        <v>5</v>
      </c>
      <c r="AF14" s="49" t="s">
        <v>82</v>
      </c>
      <c r="AG14" s="6" t="s">
        <v>82</v>
      </c>
      <c r="AH14" s="6">
        <v>6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116"/>
      <c r="BG14" s="6"/>
      <c r="BH14" s="6"/>
      <c r="BI14" s="40">
        <f t="shared" si="0"/>
        <v>21</v>
      </c>
      <c r="BJ14" s="32">
        <f t="shared" si="1"/>
        <v>101</v>
      </c>
      <c r="BK14" s="41">
        <f t="shared" si="2"/>
        <v>4.809523809523809</v>
      </c>
      <c r="BL14" s="47">
        <v>6</v>
      </c>
      <c r="BM14" s="63">
        <f t="shared" si="3"/>
        <v>67.74193548387096</v>
      </c>
    </row>
    <row r="15" spans="1:65" ht="13.5" customHeight="1" thickBot="1">
      <c r="A15" s="71" t="s">
        <v>11</v>
      </c>
      <c r="B15" s="50" t="s">
        <v>66</v>
      </c>
      <c r="C15" s="93" t="s">
        <v>67</v>
      </c>
      <c r="D15" s="6">
        <v>3</v>
      </c>
      <c r="E15" s="6" t="s">
        <v>82</v>
      </c>
      <c r="F15" s="6">
        <v>4</v>
      </c>
      <c r="G15" s="6">
        <v>3</v>
      </c>
      <c r="H15" s="6">
        <v>5</v>
      </c>
      <c r="I15" s="6">
        <v>5</v>
      </c>
      <c r="J15" s="6">
        <v>7</v>
      </c>
      <c r="K15" s="6">
        <v>3</v>
      </c>
      <c r="L15" s="6">
        <v>5</v>
      </c>
      <c r="M15" s="6">
        <v>5</v>
      </c>
      <c r="N15" s="6">
        <v>3</v>
      </c>
      <c r="O15" s="6" t="s">
        <v>82</v>
      </c>
      <c r="P15" s="6">
        <v>3</v>
      </c>
      <c r="Q15" s="6">
        <v>3</v>
      </c>
      <c r="R15" s="6">
        <v>3</v>
      </c>
      <c r="S15" s="6">
        <v>5</v>
      </c>
      <c r="T15" s="6">
        <v>4</v>
      </c>
      <c r="U15" s="6">
        <v>3</v>
      </c>
      <c r="V15" s="6" t="s">
        <v>82</v>
      </c>
      <c r="W15" s="6" t="s">
        <v>82</v>
      </c>
      <c r="X15" s="6">
        <v>7</v>
      </c>
      <c r="Y15" s="6" t="s">
        <v>82</v>
      </c>
      <c r="Z15" s="6" t="s">
        <v>82</v>
      </c>
      <c r="AA15" s="6">
        <v>7</v>
      </c>
      <c r="AB15" s="6" t="s">
        <v>82</v>
      </c>
      <c r="AC15" s="6">
        <v>8</v>
      </c>
      <c r="AD15" s="6">
        <v>4</v>
      </c>
      <c r="AE15" s="6">
        <v>3</v>
      </c>
      <c r="AF15" s="57" t="s">
        <v>82</v>
      </c>
      <c r="AG15" s="6" t="s">
        <v>82</v>
      </c>
      <c r="AH15" s="6">
        <v>5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40">
        <f t="shared" si="0"/>
        <v>22</v>
      </c>
      <c r="BJ15" s="32">
        <f t="shared" si="1"/>
        <v>98</v>
      </c>
      <c r="BK15" s="27">
        <f t="shared" si="2"/>
        <v>4.454545454545454</v>
      </c>
      <c r="BL15" s="47">
        <v>1</v>
      </c>
      <c r="BM15" s="63">
        <f t="shared" si="3"/>
        <v>70.96774193548387</v>
      </c>
    </row>
    <row r="16" spans="1:65" ht="13.5" thickBot="1">
      <c r="A16" s="71" t="s">
        <v>12</v>
      </c>
      <c r="B16" s="50" t="s">
        <v>40</v>
      </c>
      <c r="C16" s="90" t="s">
        <v>61</v>
      </c>
      <c r="D16" s="6">
        <v>4</v>
      </c>
      <c r="E16" s="6">
        <v>1</v>
      </c>
      <c r="F16" s="6" t="s">
        <v>82</v>
      </c>
      <c r="G16" s="6" t="s">
        <v>82</v>
      </c>
      <c r="H16" s="6">
        <v>5</v>
      </c>
      <c r="I16" s="6"/>
      <c r="J16" s="6" t="s">
        <v>82</v>
      </c>
      <c r="K16" s="6" t="s">
        <v>82</v>
      </c>
      <c r="L16" s="6">
        <v>3</v>
      </c>
      <c r="M16" s="6">
        <v>6</v>
      </c>
      <c r="N16" s="6">
        <v>5</v>
      </c>
      <c r="O16" s="6">
        <v>7</v>
      </c>
      <c r="P16" s="6">
        <v>5</v>
      </c>
      <c r="Q16" s="6" t="s">
        <v>82</v>
      </c>
      <c r="R16" s="6">
        <v>7</v>
      </c>
      <c r="S16" s="6">
        <v>5</v>
      </c>
      <c r="T16" s="116">
        <v>8</v>
      </c>
      <c r="U16" s="6">
        <v>5</v>
      </c>
      <c r="V16" s="6">
        <v>3</v>
      </c>
      <c r="W16" s="6" t="s">
        <v>82</v>
      </c>
      <c r="X16" s="6">
        <v>5</v>
      </c>
      <c r="Y16" s="6">
        <v>3</v>
      </c>
      <c r="Z16" s="6">
        <v>3</v>
      </c>
      <c r="AA16" s="6" t="s">
        <v>82</v>
      </c>
      <c r="AB16" s="6">
        <v>7</v>
      </c>
      <c r="AC16" s="6" t="s">
        <v>82</v>
      </c>
      <c r="AD16" s="6" t="s">
        <v>82</v>
      </c>
      <c r="AE16" s="6" t="s">
        <v>82</v>
      </c>
      <c r="AF16" s="6">
        <v>7</v>
      </c>
      <c r="AG16" s="6">
        <v>3</v>
      </c>
      <c r="AH16" s="6">
        <v>5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40">
        <f t="shared" si="0"/>
        <v>20</v>
      </c>
      <c r="BJ16" s="32">
        <f t="shared" si="1"/>
        <v>97</v>
      </c>
      <c r="BK16" s="41">
        <f t="shared" si="2"/>
        <v>4.85</v>
      </c>
      <c r="BL16" s="47" t="s">
        <v>109</v>
      </c>
      <c r="BM16" s="63">
        <f t="shared" si="3"/>
        <v>64.51612903225806</v>
      </c>
    </row>
    <row r="17" spans="1:65" ht="13.5" thickBot="1">
      <c r="A17" s="71" t="s">
        <v>13</v>
      </c>
      <c r="B17" s="50" t="s">
        <v>49</v>
      </c>
      <c r="C17" s="91" t="s">
        <v>61</v>
      </c>
      <c r="D17" s="6">
        <v>6</v>
      </c>
      <c r="E17" s="6">
        <v>3</v>
      </c>
      <c r="F17" s="6">
        <v>7</v>
      </c>
      <c r="G17" s="6">
        <v>1</v>
      </c>
      <c r="H17" s="6"/>
      <c r="I17" s="6">
        <v>4</v>
      </c>
      <c r="J17" s="6" t="s">
        <v>82</v>
      </c>
      <c r="K17" s="6" t="s">
        <v>82</v>
      </c>
      <c r="L17" s="6">
        <v>4</v>
      </c>
      <c r="M17" s="6" t="s">
        <v>82</v>
      </c>
      <c r="N17" s="6" t="s">
        <v>82</v>
      </c>
      <c r="O17" s="6">
        <v>7</v>
      </c>
      <c r="P17" s="116">
        <v>8</v>
      </c>
      <c r="Q17" s="6" t="s">
        <v>82</v>
      </c>
      <c r="R17" s="6">
        <v>7</v>
      </c>
      <c r="S17" s="6" t="s">
        <v>82</v>
      </c>
      <c r="T17" s="6" t="s">
        <v>82</v>
      </c>
      <c r="U17" s="6" t="s">
        <v>82</v>
      </c>
      <c r="V17" s="6">
        <v>7</v>
      </c>
      <c r="W17" s="6" t="s">
        <v>82</v>
      </c>
      <c r="X17" s="6">
        <v>7</v>
      </c>
      <c r="Y17" s="6" t="s">
        <v>82</v>
      </c>
      <c r="Z17" s="6" t="s">
        <v>82</v>
      </c>
      <c r="AA17" s="6">
        <v>3</v>
      </c>
      <c r="AB17" s="6">
        <v>4</v>
      </c>
      <c r="AC17" s="6" t="s">
        <v>82</v>
      </c>
      <c r="AD17" s="6">
        <v>7</v>
      </c>
      <c r="AE17" s="6" t="s">
        <v>82</v>
      </c>
      <c r="AF17" s="57">
        <v>3</v>
      </c>
      <c r="AG17" s="6">
        <v>7</v>
      </c>
      <c r="AH17" s="6">
        <v>4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40">
        <f t="shared" si="0"/>
        <v>17</v>
      </c>
      <c r="BJ17" s="32">
        <f t="shared" si="1"/>
        <v>89</v>
      </c>
      <c r="BK17" s="41">
        <f t="shared" si="2"/>
        <v>5.235294117647059</v>
      </c>
      <c r="BL17" s="47">
        <v>2</v>
      </c>
      <c r="BM17" s="63">
        <f t="shared" si="3"/>
        <v>54.83870967741935</v>
      </c>
    </row>
    <row r="18" spans="1:65" ht="14.25" customHeight="1" thickBot="1" thickTop="1">
      <c r="A18" t="s">
        <v>14</v>
      </c>
      <c r="B18" s="50" t="s">
        <v>104</v>
      </c>
      <c r="C18" s="91" t="s">
        <v>61</v>
      </c>
      <c r="D18" s="6">
        <v>4</v>
      </c>
      <c r="E18" s="6">
        <v>3</v>
      </c>
      <c r="F18" s="6">
        <v>4</v>
      </c>
      <c r="G18" s="6" t="s">
        <v>82</v>
      </c>
      <c r="H18" s="6" t="s">
        <v>82</v>
      </c>
      <c r="I18" s="116">
        <v>6</v>
      </c>
      <c r="J18" s="116">
        <v>7</v>
      </c>
      <c r="K18" s="6" t="s">
        <v>82</v>
      </c>
      <c r="L18" s="6" t="s">
        <v>82</v>
      </c>
      <c r="M18" s="6" t="s">
        <v>82</v>
      </c>
      <c r="N18" s="6">
        <v>5</v>
      </c>
      <c r="O18" s="6">
        <v>5</v>
      </c>
      <c r="P18" s="6" t="s">
        <v>82</v>
      </c>
      <c r="Q18" s="6" t="s">
        <v>82</v>
      </c>
      <c r="R18" s="6" t="s">
        <v>82</v>
      </c>
      <c r="S18" s="6" t="s">
        <v>82</v>
      </c>
      <c r="T18" s="6" t="s">
        <v>82</v>
      </c>
      <c r="U18" s="6" t="s">
        <v>82</v>
      </c>
      <c r="V18" s="6">
        <v>5</v>
      </c>
      <c r="W18" s="6">
        <v>3</v>
      </c>
      <c r="X18" s="6" t="s">
        <v>82</v>
      </c>
      <c r="Y18" s="6">
        <v>5</v>
      </c>
      <c r="Z18" s="6" t="s">
        <v>82</v>
      </c>
      <c r="AA18" s="6" t="s">
        <v>82</v>
      </c>
      <c r="AB18" s="6" t="s">
        <v>82</v>
      </c>
      <c r="AC18" s="6" t="s">
        <v>82</v>
      </c>
      <c r="AD18" s="6">
        <v>5</v>
      </c>
      <c r="AE18" s="6">
        <v>6</v>
      </c>
      <c r="AF18" s="6" t="s">
        <v>82</v>
      </c>
      <c r="AG18" s="6">
        <v>5</v>
      </c>
      <c r="AH18" s="6">
        <v>3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40">
        <v>114</v>
      </c>
      <c r="BJ18" s="32">
        <f t="shared" si="1"/>
        <v>66</v>
      </c>
      <c r="BK18" s="41">
        <f t="shared" si="2"/>
        <v>0.5789473684210527</v>
      </c>
      <c r="BL18" s="47">
        <v>2</v>
      </c>
      <c r="BM18" s="63">
        <f t="shared" si="3"/>
        <v>367.741935483871</v>
      </c>
    </row>
    <row r="19" spans="1:65" ht="14.25" customHeight="1" thickBot="1" thickTop="1">
      <c r="A19" t="s">
        <v>15</v>
      </c>
      <c r="B19" s="50" t="s">
        <v>100</v>
      </c>
      <c r="C19" s="90" t="s">
        <v>61</v>
      </c>
      <c r="D19" s="6" t="s">
        <v>82</v>
      </c>
      <c r="E19" s="6" t="s">
        <v>82</v>
      </c>
      <c r="F19" s="6" t="s">
        <v>82</v>
      </c>
      <c r="G19" s="6" t="s">
        <v>82</v>
      </c>
      <c r="H19" s="6" t="s">
        <v>82</v>
      </c>
      <c r="I19" s="6" t="s">
        <v>82</v>
      </c>
      <c r="J19" s="6" t="s">
        <v>82</v>
      </c>
      <c r="K19" s="6" t="s">
        <v>82</v>
      </c>
      <c r="L19" s="6" t="s">
        <v>82</v>
      </c>
      <c r="M19" s="6">
        <v>5</v>
      </c>
      <c r="N19" s="6">
        <v>3</v>
      </c>
      <c r="O19" s="6">
        <v>7</v>
      </c>
      <c r="P19" s="6">
        <v>3</v>
      </c>
      <c r="Q19" s="6" t="s">
        <v>82</v>
      </c>
      <c r="R19" s="6">
        <v>1</v>
      </c>
      <c r="S19" s="6">
        <v>1</v>
      </c>
      <c r="T19" s="6">
        <v>5</v>
      </c>
      <c r="U19" s="116">
        <v>7</v>
      </c>
      <c r="V19" s="6">
        <v>5</v>
      </c>
      <c r="W19" s="6" t="s">
        <v>82</v>
      </c>
      <c r="X19" s="6">
        <v>3</v>
      </c>
      <c r="Y19" s="6" t="s">
        <v>82</v>
      </c>
      <c r="Z19" s="6">
        <v>7</v>
      </c>
      <c r="AA19" s="6" t="s">
        <v>82</v>
      </c>
      <c r="AB19" s="6">
        <v>7</v>
      </c>
      <c r="AC19" s="6" t="s">
        <v>82</v>
      </c>
      <c r="AD19" s="6" t="s">
        <v>82</v>
      </c>
      <c r="AE19" s="6" t="s">
        <v>82</v>
      </c>
      <c r="AF19" s="49" t="s">
        <v>82</v>
      </c>
      <c r="AG19" s="6">
        <v>5</v>
      </c>
      <c r="AH19" s="6">
        <v>2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40">
        <v>114</v>
      </c>
      <c r="BJ19" s="32">
        <f t="shared" si="1"/>
        <v>61</v>
      </c>
      <c r="BK19" s="41">
        <f t="shared" si="2"/>
        <v>0.5350877192982456</v>
      </c>
      <c r="BL19" s="47">
        <v>1</v>
      </c>
      <c r="BM19" s="63">
        <f t="shared" si="3"/>
        <v>367.741935483871</v>
      </c>
    </row>
    <row r="20" spans="1:65" ht="13.5" customHeight="1" thickBot="1">
      <c r="A20" t="s">
        <v>16</v>
      </c>
      <c r="B20" s="50" t="s">
        <v>116</v>
      </c>
      <c r="C20" s="91" t="s">
        <v>61</v>
      </c>
      <c r="D20" s="6" t="s">
        <v>82</v>
      </c>
      <c r="E20" s="6" t="s">
        <v>82</v>
      </c>
      <c r="F20" s="6" t="s">
        <v>82</v>
      </c>
      <c r="G20" s="6" t="s">
        <v>82</v>
      </c>
      <c r="H20" s="6" t="s">
        <v>82</v>
      </c>
      <c r="I20" s="6" t="s">
        <v>82</v>
      </c>
      <c r="J20" s="6" t="s">
        <v>82</v>
      </c>
      <c r="K20" s="6" t="s">
        <v>82</v>
      </c>
      <c r="L20" s="6" t="s">
        <v>82</v>
      </c>
      <c r="M20" s="6"/>
      <c r="N20" s="6" t="s">
        <v>82</v>
      </c>
      <c r="O20" s="6" t="s">
        <v>82</v>
      </c>
      <c r="P20" s="6" t="s">
        <v>82</v>
      </c>
      <c r="Q20" s="6" t="s">
        <v>82</v>
      </c>
      <c r="R20" s="6" t="s">
        <v>82</v>
      </c>
      <c r="S20" s="6" t="s">
        <v>82</v>
      </c>
      <c r="T20" s="6" t="s">
        <v>82</v>
      </c>
      <c r="U20" s="6" t="s">
        <v>82</v>
      </c>
      <c r="V20" s="6" t="s">
        <v>82</v>
      </c>
      <c r="W20" s="6">
        <v>5</v>
      </c>
      <c r="X20" s="116">
        <v>9</v>
      </c>
      <c r="Y20" s="6">
        <v>7</v>
      </c>
      <c r="Z20" s="6">
        <v>5</v>
      </c>
      <c r="AA20" s="6">
        <v>9</v>
      </c>
      <c r="AB20" s="6">
        <v>3</v>
      </c>
      <c r="AC20" s="6" t="s">
        <v>82</v>
      </c>
      <c r="AD20" s="6" t="s">
        <v>82</v>
      </c>
      <c r="AE20" s="6">
        <v>9</v>
      </c>
      <c r="AF20" s="6">
        <v>5</v>
      </c>
      <c r="AG20" s="6">
        <v>5</v>
      </c>
      <c r="AH20" s="6" t="s">
        <v>82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40">
        <v>109</v>
      </c>
      <c r="BJ20" s="32">
        <f t="shared" si="1"/>
        <v>57</v>
      </c>
      <c r="BK20" s="27">
        <f t="shared" si="2"/>
        <v>0.5229357798165137</v>
      </c>
      <c r="BL20" s="47">
        <v>2</v>
      </c>
      <c r="BM20" s="63">
        <f t="shared" si="3"/>
        <v>351.61290322580646</v>
      </c>
    </row>
    <row r="21" spans="1:65" ht="14.25" thickBot="1" thickTop="1">
      <c r="A21" t="s">
        <v>17</v>
      </c>
      <c r="B21" s="50" t="s">
        <v>62</v>
      </c>
      <c r="C21" s="91" t="s">
        <v>61</v>
      </c>
      <c r="D21" s="6" t="s">
        <v>82</v>
      </c>
      <c r="E21" s="6" t="s">
        <v>82</v>
      </c>
      <c r="F21" s="6" t="s">
        <v>82</v>
      </c>
      <c r="G21" s="6" t="s">
        <v>82</v>
      </c>
      <c r="H21" s="6" t="s">
        <v>82</v>
      </c>
      <c r="I21" s="6" t="s">
        <v>82</v>
      </c>
      <c r="J21" s="6" t="s">
        <v>82</v>
      </c>
      <c r="K21" s="6" t="s">
        <v>82</v>
      </c>
      <c r="L21" s="6" t="s">
        <v>82</v>
      </c>
      <c r="M21" s="6" t="s">
        <v>82</v>
      </c>
      <c r="N21" s="6" t="s">
        <v>82</v>
      </c>
      <c r="O21" s="6" t="s">
        <v>82</v>
      </c>
      <c r="P21" s="6" t="s">
        <v>82</v>
      </c>
      <c r="Q21" s="6" t="s">
        <v>82</v>
      </c>
      <c r="R21" s="6" t="s">
        <v>82</v>
      </c>
      <c r="S21" s="6" t="s">
        <v>82</v>
      </c>
      <c r="T21" s="6" t="s">
        <v>82</v>
      </c>
      <c r="U21" s="6" t="s">
        <v>82</v>
      </c>
      <c r="V21" s="6">
        <v>7</v>
      </c>
      <c r="W21" s="6">
        <v>5</v>
      </c>
      <c r="X21" s="6" t="s">
        <v>82</v>
      </c>
      <c r="Y21" s="6">
        <v>7</v>
      </c>
      <c r="Z21" s="6">
        <v>5</v>
      </c>
      <c r="AA21" s="6" t="s">
        <v>82</v>
      </c>
      <c r="AB21" s="6" t="s">
        <v>82</v>
      </c>
      <c r="AC21" s="6">
        <v>7</v>
      </c>
      <c r="AD21" s="6">
        <v>3</v>
      </c>
      <c r="AE21" s="6">
        <v>6</v>
      </c>
      <c r="AF21" s="49" t="s">
        <v>82</v>
      </c>
      <c r="AG21" s="6">
        <v>3</v>
      </c>
      <c r="AH21" s="6">
        <v>4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40">
        <v>109</v>
      </c>
      <c r="BJ21" s="32">
        <f t="shared" si="1"/>
        <v>47</v>
      </c>
      <c r="BK21" s="41">
        <f t="shared" si="2"/>
        <v>0.43119266055045874</v>
      </c>
      <c r="BL21" s="47"/>
      <c r="BM21" s="63">
        <f t="shared" si="3"/>
        <v>351.61290322580646</v>
      </c>
    </row>
    <row r="22" spans="1:65" ht="14.25" thickBot="1" thickTop="1">
      <c r="A22" t="s">
        <v>18</v>
      </c>
      <c r="B22" s="50" t="s">
        <v>36</v>
      </c>
      <c r="C22" s="91" t="s">
        <v>67</v>
      </c>
      <c r="D22" s="6" t="s">
        <v>82</v>
      </c>
      <c r="E22" s="6">
        <v>4</v>
      </c>
      <c r="F22" s="116">
        <v>8</v>
      </c>
      <c r="G22" s="6">
        <v>5</v>
      </c>
      <c r="H22" s="6"/>
      <c r="I22" s="6">
        <v>3</v>
      </c>
      <c r="J22" s="6" t="s">
        <v>82</v>
      </c>
      <c r="K22" s="6" t="s">
        <v>82</v>
      </c>
      <c r="L22" s="6">
        <v>7</v>
      </c>
      <c r="M22" s="6">
        <v>3</v>
      </c>
      <c r="N22" s="116">
        <v>9</v>
      </c>
      <c r="O22" s="6" t="s">
        <v>82</v>
      </c>
      <c r="P22" s="6" t="s">
        <v>82</v>
      </c>
      <c r="Q22" s="6" t="s">
        <v>82</v>
      </c>
      <c r="R22" s="6" t="s">
        <v>82</v>
      </c>
      <c r="S22" s="6" t="s">
        <v>82</v>
      </c>
      <c r="T22" s="6" t="s">
        <v>82</v>
      </c>
      <c r="U22" s="6" t="s">
        <v>82</v>
      </c>
      <c r="V22" s="6" t="s">
        <v>82</v>
      </c>
      <c r="W22" s="6" t="s">
        <v>82</v>
      </c>
      <c r="X22" s="6" t="s">
        <v>82</v>
      </c>
      <c r="Y22" s="6" t="s">
        <v>82</v>
      </c>
      <c r="Z22" s="6" t="s">
        <v>82</v>
      </c>
      <c r="AA22" s="6" t="s">
        <v>82</v>
      </c>
      <c r="AB22" s="6" t="s">
        <v>82</v>
      </c>
      <c r="AC22" s="6" t="s">
        <v>82</v>
      </c>
      <c r="AD22" s="6" t="s">
        <v>82</v>
      </c>
      <c r="AE22" s="6" t="s">
        <v>82</v>
      </c>
      <c r="AF22" s="49" t="s">
        <v>82</v>
      </c>
      <c r="AG22" s="6" t="s">
        <v>82</v>
      </c>
      <c r="AH22" s="6" t="s">
        <v>82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40">
        <v>107</v>
      </c>
      <c r="BJ22" s="32">
        <f t="shared" si="1"/>
        <v>39</v>
      </c>
      <c r="BK22" s="27">
        <f t="shared" si="2"/>
        <v>0.3644859813084112</v>
      </c>
      <c r="BL22" s="47">
        <v>2</v>
      </c>
      <c r="BM22" s="63">
        <f t="shared" si="3"/>
        <v>345.16129032258067</v>
      </c>
    </row>
    <row r="23" spans="1:65" ht="14.25" thickBot="1" thickTop="1">
      <c r="A23" t="s">
        <v>88</v>
      </c>
      <c r="B23" s="50" t="s">
        <v>105</v>
      </c>
      <c r="C23" s="91" t="s">
        <v>61</v>
      </c>
      <c r="D23" s="6" t="s">
        <v>82</v>
      </c>
      <c r="E23" s="6" t="s">
        <v>82</v>
      </c>
      <c r="F23" s="6" t="s">
        <v>82</v>
      </c>
      <c r="G23" s="6" t="s">
        <v>82</v>
      </c>
      <c r="H23" s="6" t="s">
        <v>82</v>
      </c>
      <c r="I23" s="6" t="s">
        <v>82</v>
      </c>
      <c r="J23" s="6" t="s">
        <v>82</v>
      </c>
      <c r="K23" s="6" t="s">
        <v>82</v>
      </c>
      <c r="L23" s="6" t="s">
        <v>82</v>
      </c>
      <c r="M23" s="6" t="s">
        <v>82</v>
      </c>
      <c r="N23" s="6" t="s">
        <v>82</v>
      </c>
      <c r="O23" s="6" t="s">
        <v>82</v>
      </c>
      <c r="P23" s="6" t="s">
        <v>82</v>
      </c>
      <c r="Q23" s="6" t="s">
        <v>82</v>
      </c>
      <c r="R23" s="6">
        <v>7</v>
      </c>
      <c r="S23" s="6">
        <v>3</v>
      </c>
      <c r="T23" s="6" t="s">
        <v>82</v>
      </c>
      <c r="U23" s="6" t="s">
        <v>82</v>
      </c>
      <c r="V23" s="6" t="s">
        <v>82</v>
      </c>
      <c r="W23" s="6" t="s">
        <v>82</v>
      </c>
      <c r="X23" s="6" t="s">
        <v>82</v>
      </c>
      <c r="Y23" s="6">
        <v>3</v>
      </c>
      <c r="Z23" s="6">
        <v>9</v>
      </c>
      <c r="AA23" s="6">
        <v>7</v>
      </c>
      <c r="AB23" s="6" t="s">
        <v>82</v>
      </c>
      <c r="AC23" s="6" t="s">
        <v>82</v>
      </c>
      <c r="AD23" s="6" t="s">
        <v>82</v>
      </c>
      <c r="AE23" s="6">
        <v>8</v>
      </c>
      <c r="AF23" s="57" t="s">
        <v>82</v>
      </c>
      <c r="AG23" s="6" t="s">
        <v>82</v>
      </c>
      <c r="AH23" s="6" t="s">
        <v>82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40">
        <v>106</v>
      </c>
      <c r="BJ23" s="32">
        <f t="shared" si="1"/>
        <v>37</v>
      </c>
      <c r="BK23" s="27">
        <f t="shared" si="2"/>
        <v>0.3490566037735849</v>
      </c>
      <c r="BL23" s="47">
        <v>1</v>
      </c>
      <c r="BM23" s="63">
        <f t="shared" si="3"/>
        <v>341.93548387096774</v>
      </c>
    </row>
    <row r="24" spans="1:65" ht="14.25" thickBot="1" thickTop="1">
      <c r="A24" t="s">
        <v>92</v>
      </c>
      <c r="B24" s="50" t="s">
        <v>94</v>
      </c>
      <c r="C24" s="115">
        <v>480</v>
      </c>
      <c r="D24" s="6" t="s">
        <v>82</v>
      </c>
      <c r="E24" s="6" t="s">
        <v>82</v>
      </c>
      <c r="F24" s="6" t="s">
        <v>82</v>
      </c>
      <c r="G24" s="6" t="s">
        <v>82</v>
      </c>
      <c r="H24" s="6" t="s">
        <v>82</v>
      </c>
      <c r="I24" s="6">
        <v>4</v>
      </c>
      <c r="J24" s="6" t="s">
        <v>82</v>
      </c>
      <c r="K24" s="6">
        <v>5</v>
      </c>
      <c r="L24" s="6" t="s">
        <v>82</v>
      </c>
      <c r="M24" s="6" t="s">
        <v>82</v>
      </c>
      <c r="N24" s="6" t="s">
        <v>82</v>
      </c>
      <c r="O24" s="6">
        <v>7</v>
      </c>
      <c r="P24" s="6" t="s">
        <v>82</v>
      </c>
      <c r="Q24" s="6" t="s">
        <v>82</v>
      </c>
      <c r="R24" s="6" t="s">
        <v>82</v>
      </c>
      <c r="S24" s="6" t="s">
        <v>82</v>
      </c>
      <c r="T24" s="6" t="s">
        <v>82</v>
      </c>
      <c r="U24" s="6" t="s">
        <v>82</v>
      </c>
      <c r="V24" s="6">
        <v>3</v>
      </c>
      <c r="W24" s="6">
        <v>3</v>
      </c>
      <c r="X24" s="6" t="s">
        <v>82</v>
      </c>
      <c r="Y24" s="6" t="s">
        <v>82</v>
      </c>
      <c r="Z24" s="6">
        <v>5</v>
      </c>
      <c r="AA24" s="6" t="s">
        <v>82</v>
      </c>
      <c r="AB24" s="6" t="s">
        <v>82</v>
      </c>
      <c r="AC24" s="6" t="s">
        <v>82</v>
      </c>
      <c r="AD24" s="6" t="s">
        <v>82</v>
      </c>
      <c r="AE24" s="6" t="s">
        <v>82</v>
      </c>
      <c r="AF24" s="49" t="s">
        <v>82</v>
      </c>
      <c r="AG24" s="6" t="s">
        <v>82</v>
      </c>
      <c r="AH24" s="6" t="s">
        <v>82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40">
        <v>106</v>
      </c>
      <c r="BJ24" s="32">
        <f t="shared" si="1"/>
        <v>27</v>
      </c>
      <c r="BK24" s="41">
        <f t="shared" si="2"/>
        <v>0.25471698113207547</v>
      </c>
      <c r="BL24" s="47"/>
      <c r="BM24" s="63">
        <f t="shared" si="3"/>
        <v>341.93548387096774</v>
      </c>
    </row>
    <row r="25" spans="1:65" ht="14.25" thickBot="1" thickTop="1">
      <c r="A25" t="s">
        <v>106</v>
      </c>
      <c r="B25" s="50" t="s">
        <v>115</v>
      </c>
      <c r="C25" s="90" t="s">
        <v>61</v>
      </c>
      <c r="D25" s="6" t="s">
        <v>82</v>
      </c>
      <c r="E25" s="6" t="s">
        <v>82</v>
      </c>
      <c r="F25" s="6" t="s">
        <v>82</v>
      </c>
      <c r="G25" s="6" t="s">
        <v>82</v>
      </c>
      <c r="H25" s="6" t="s">
        <v>82</v>
      </c>
      <c r="I25" s="6" t="s">
        <v>82</v>
      </c>
      <c r="J25" s="6" t="s">
        <v>82</v>
      </c>
      <c r="K25" s="6" t="s">
        <v>82</v>
      </c>
      <c r="L25" s="6" t="s">
        <v>82</v>
      </c>
      <c r="M25" s="6" t="s">
        <v>82</v>
      </c>
      <c r="N25" s="6" t="s">
        <v>82</v>
      </c>
      <c r="O25" s="6" t="s">
        <v>82</v>
      </c>
      <c r="P25" s="6" t="s">
        <v>82</v>
      </c>
      <c r="Q25" s="6" t="s">
        <v>82</v>
      </c>
      <c r="R25" s="6" t="s">
        <v>82</v>
      </c>
      <c r="S25" s="6" t="s">
        <v>82</v>
      </c>
      <c r="T25" s="6" t="s">
        <v>82</v>
      </c>
      <c r="U25" s="6" t="s">
        <v>82</v>
      </c>
      <c r="V25" s="6" t="s">
        <v>82</v>
      </c>
      <c r="W25" s="6" t="s">
        <v>82</v>
      </c>
      <c r="X25" s="116">
        <v>9</v>
      </c>
      <c r="Y25" s="6">
        <v>9</v>
      </c>
      <c r="Z25" s="6">
        <v>3</v>
      </c>
      <c r="AA25" s="6" t="s">
        <v>82</v>
      </c>
      <c r="AB25" s="6" t="s">
        <v>82</v>
      </c>
      <c r="AC25" s="6" t="s">
        <v>82</v>
      </c>
      <c r="AD25" s="6" t="s">
        <v>82</v>
      </c>
      <c r="AE25" s="6" t="s">
        <v>82</v>
      </c>
      <c r="AF25" s="6" t="s">
        <v>82</v>
      </c>
      <c r="AG25" s="6" t="s">
        <v>82</v>
      </c>
      <c r="AH25" s="6" t="s">
        <v>82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40">
        <v>103</v>
      </c>
      <c r="BJ25" s="32">
        <f t="shared" si="1"/>
        <v>21</v>
      </c>
      <c r="BK25" s="27">
        <f t="shared" si="2"/>
        <v>0.20388349514563106</v>
      </c>
      <c r="BL25" s="47">
        <v>2</v>
      </c>
      <c r="BM25" s="63">
        <f t="shared" si="3"/>
        <v>332.258064516129</v>
      </c>
    </row>
    <row r="26" spans="1:65" ht="13.5" thickBot="1">
      <c r="A26" t="s">
        <v>114</v>
      </c>
      <c r="B26" s="50" t="s">
        <v>122</v>
      </c>
      <c r="C26" s="90" t="s">
        <v>61</v>
      </c>
      <c r="D26" s="6"/>
      <c r="E26" s="6"/>
      <c r="F26" s="6"/>
      <c r="G26" s="6"/>
      <c r="H26" s="6"/>
      <c r="I26" s="6"/>
      <c r="J26" s="6"/>
      <c r="K26" s="6"/>
      <c r="L26" s="6"/>
      <c r="M26" s="6" t="s">
        <v>82</v>
      </c>
      <c r="N26" s="6" t="s">
        <v>82</v>
      </c>
      <c r="O26" s="6" t="s">
        <v>82</v>
      </c>
      <c r="P26" s="6" t="s">
        <v>82</v>
      </c>
      <c r="Q26" s="6" t="s">
        <v>82</v>
      </c>
      <c r="R26" s="6" t="s">
        <v>82</v>
      </c>
      <c r="S26" s="6" t="s">
        <v>82</v>
      </c>
      <c r="T26" s="6" t="s">
        <v>82</v>
      </c>
      <c r="U26" s="6" t="s">
        <v>82</v>
      </c>
      <c r="V26" s="6" t="s">
        <v>82</v>
      </c>
      <c r="W26" s="6" t="s">
        <v>82</v>
      </c>
      <c r="X26" s="6" t="s">
        <v>82</v>
      </c>
      <c r="Y26" s="6" t="s">
        <v>82</v>
      </c>
      <c r="Z26" s="6" t="s">
        <v>82</v>
      </c>
      <c r="AA26" s="6">
        <v>3</v>
      </c>
      <c r="AB26" s="6" t="s">
        <v>82</v>
      </c>
      <c r="AC26" s="6" t="s">
        <v>82</v>
      </c>
      <c r="AD26" s="6">
        <v>4</v>
      </c>
      <c r="AE26" s="6">
        <v>6</v>
      </c>
      <c r="AF26" s="6" t="s">
        <v>82</v>
      </c>
      <c r="AG26" s="6">
        <v>3</v>
      </c>
      <c r="AH26" s="6" t="s">
        <v>82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40">
        <v>104</v>
      </c>
      <c r="BJ26" s="32">
        <f t="shared" si="1"/>
        <v>16</v>
      </c>
      <c r="BK26" s="27">
        <f t="shared" si="2"/>
        <v>0.15384615384615385</v>
      </c>
      <c r="BL26" s="47">
        <v>3</v>
      </c>
      <c r="BM26" s="63">
        <f t="shared" si="3"/>
        <v>335.48387096774195</v>
      </c>
    </row>
    <row r="27" spans="1:65" ht="13.5" thickBot="1">
      <c r="A27" s="15" t="s">
        <v>121</v>
      </c>
      <c r="B27" s="75" t="s">
        <v>57</v>
      </c>
      <c r="C27" s="91" t="s">
        <v>61</v>
      </c>
      <c r="D27" s="6" t="s">
        <v>82</v>
      </c>
      <c r="E27" s="6" t="s">
        <v>82</v>
      </c>
      <c r="F27" s="6" t="s">
        <v>82</v>
      </c>
      <c r="G27" s="6" t="s">
        <v>82</v>
      </c>
      <c r="H27" s="6" t="s">
        <v>82</v>
      </c>
      <c r="I27" s="6" t="s">
        <v>82</v>
      </c>
      <c r="J27" s="6" t="s">
        <v>82</v>
      </c>
      <c r="K27" s="6" t="s">
        <v>82</v>
      </c>
      <c r="L27" s="6" t="s">
        <v>82</v>
      </c>
      <c r="M27" s="6" t="s">
        <v>82</v>
      </c>
      <c r="N27" s="6" t="s">
        <v>82</v>
      </c>
      <c r="O27" s="6" t="s">
        <v>82</v>
      </c>
      <c r="P27" s="6" t="s">
        <v>82</v>
      </c>
      <c r="Q27" s="6" t="s">
        <v>82</v>
      </c>
      <c r="R27" s="6" t="s">
        <v>82</v>
      </c>
      <c r="S27" s="6" t="s">
        <v>82</v>
      </c>
      <c r="T27" s="6" t="s">
        <v>82</v>
      </c>
      <c r="U27" s="6" t="s">
        <v>82</v>
      </c>
      <c r="V27" s="6" t="s">
        <v>82</v>
      </c>
      <c r="W27" s="6" t="s">
        <v>82</v>
      </c>
      <c r="X27" s="6" t="s">
        <v>82</v>
      </c>
      <c r="Y27" s="6" t="s">
        <v>82</v>
      </c>
      <c r="Z27" s="6" t="s">
        <v>82</v>
      </c>
      <c r="AA27" s="6" t="s">
        <v>82</v>
      </c>
      <c r="AB27" s="6" t="s">
        <v>82</v>
      </c>
      <c r="AC27" s="6" t="s">
        <v>82</v>
      </c>
      <c r="AD27" s="6" t="s">
        <v>82</v>
      </c>
      <c r="AE27" s="6" t="s">
        <v>82</v>
      </c>
      <c r="AF27" s="57" t="s">
        <v>82</v>
      </c>
      <c r="AG27" s="6" t="s">
        <v>82</v>
      </c>
      <c r="AH27" s="6" t="s">
        <v>82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40">
        <v>100</v>
      </c>
      <c r="BJ27" s="32">
        <f t="shared" si="1"/>
        <v>0</v>
      </c>
      <c r="BK27" s="27">
        <f t="shared" si="2"/>
        <v>0</v>
      </c>
      <c r="BL27" s="47"/>
      <c r="BM27" s="63">
        <f t="shared" si="3"/>
        <v>322.5806451612903</v>
      </c>
    </row>
    <row r="28" spans="2:64" ht="14.25" thickBot="1" thickTop="1">
      <c r="B28" s="37" t="s">
        <v>0</v>
      </c>
      <c r="C28" s="37"/>
      <c r="D28" s="51">
        <f aca="true" t="shared" si="4" ref="D28:AI28">COUNTIF(D8:D27,"&gt;0")</f>
        <v>10</v>
      </c>
      <c r="E28" s="51">
        <f t="shared" si="4"/>
        <v>7</v>
      </c>
      <c r="F28" s="51">
        <f t="shared" si="4"/>
        <v>11</v>
      </c>
      <c r="G28" s="51">
        <f t="shared" si="4"/>
        <v>8</v>
      </c>
      <c r="H28" s="65">
        <f t="shared" si="4"/>
        <v>8</v>
      </c>
      <c r="I28" s="51">
        <f t="shared" si="4"/>
        <v>11</v>
      </c>
      <c r="J28" s="65">
        <f t="shared" si="4"/>
        <v>9</v>
      </c>
      <c r="K28" s="51">
        <f t="shared" si="4"/>
        <v>8</v>
      </c>
      <c r="L28" s="51">
        <f t="shared" si="4"/>
        <v>11</v>
      </c>
      <c r="M28" s="51">
        <f t="shared" si="4"/>
        <v>11</v>
      </c>
      <c r="N28" s="65">
        <f t="shared" si="4"/>
        <v>10</v>
      </c>
      <c r="O28" s="51">
        <f t="shared" si="4"/>
        <v>11</v>
      </c>
      <c r="P28" s="51">
        <f t="shared" si="4"/>
        <v>11</v>
      </c>
      <c r="Q28" s="51">
        <f t="shared" si="4"/>
        <v>8</v>
      </c>
      <c r="R28" s="51">
        <f t="shared" si="4"/>
        <v>10</v>
      </c>
      <c r="S28" s="51">
        <f t="shared" si="4"/>
        <v>10</v>
      </c>
      <c r="T28" s="51">
        <f t="shared" si="4"/>
        <v>9</v>
      </c>
      <c r="U28" s="51">
        <f t="shared" si="4"/>
        <v>8</v>
      </c>
      <c r="V28" s="80">
        <f t="shared" si="4"/>
        <v>12</v>
      </c>
      <c r="W28" s="51">
        <f t="shared" si="4"/>
        <v>9</v>
      </c>
      <c r="X28" s="51">
        <f t="shared" si="4"/>
        <v>12</v>
      </c>
      <c r="Y28" s="51">
        <f t="shared" si="4"/>
        <v>12</v>
      </c>
      <c r="Z28" s="51">
        <f t="shared" si="4"/>
        <v>12</v>
      </c>
      <c r="AA28" s="51">
        <f t="shared" si="4"/>
        <v>11</v>
      </c>
      <c r="AB28" s="51">
        <f t="shared" si="4"/>
        <v>10</v>
      </c>
      <c r="AC28" s="51">
        <f t="shared" si="4"/>
        <v>8</v>
      </c>
      <c r="AD28" s="51">
        <f t="shared" si="4"/>
        <v>11</v>
      </c>
      <c r="AE28" s="51">
        <f t="shared" si="4"/>
        <v>12</v>
      </c>
      <c r="AF28" s="51">
        <f t="shared" si="4"/>
        <v>9</v>
      </c>
      <c r="AG28" s="51">
        <f t="shared" si="4"/>
        <v>11</v>
      </c>
      <c r="AH28" s="51">
        <f t="shared" si="4"/>
        <v>9</v>
      </c>
      <c r="AI28" s="51">
        <f t="shared" si="4"/>
        <v>0</v>
      </c>
      <c r="AJ28" s="51">
        <f aca="true" t="shared" si="5" ref="AJ28:BH28">COUNTIF(AJ8:AJ27,"&gt;0")</f>
        <v>0</v>
      </c>
      <c r="AK28" s="51">
        <f t="shared" si="5"/>
        <v>0</v>
      </c>
      <c r="AL28" s="51">
        <f t="shared" si="5"/>
        <v>0</v>
      </c>
      <c r="AM28" s="51">
        <f t="shared" si="5"/>
        <v>0</v>
      </c>
      <c r="AN28" s="51">
        <f t="shared" si="5"/>
        <v>0</v>
      </c>
      <c r="AO28" s="51">
        <f t="shared" si="5"/>
        <v>0</v>
      </c>
      <c r="AP28" s="51">
        <f t="shared" si="5"/>
        <v>0</v>
      </c>
      <c r="AQ28" s="51">
        <f t="shared" si="5"/>
        <v>0</v>
      </c>
      <c r="AR28" s="51">
        <f t="shared" si="5"/>
        <v>0</v>
      </c>
      <c r="AS28" s="65">
        <f t="shared" si="5"/>
        <v>0</v>
      </c>
      <c r="AT28" s="51">
        <f t="shared" si="5"/>
        <v>0</v>
      </c>
      <c r="AU28" s="51">
        <f t="shared" si="5"/>
        <v>0</v>
      </c>
      <c r="AV28" s="51">
        <f t="shared" si="5"/>
        <v>0</v>
      </c>
      <c r="AW28" s="51">
        <f t="shared" si="5"/>
        <v>0</v>
      </c>
      <c r="AX28" s="51">
        <f t="shared" si="5"/>
        <v>0</v>
      </c>
      <c r="AY28" s="51">
        <f t="shared" si="5"/>
        <v>0</v>
      </c>
      <c r="AZ28" s="51">
        <f t="shared" si="5"/>
        <v>0</v>
      </c>
      <c r="BA28" s="51">
        <f t="shared" si="5"/>
        <v>0</v>
      </c>
      <c r="BB28" s="51">
        <f t="shared" si="5"/>
        <v>0</v>
      </c>
      <c r="BC28" s="51">
        <f t="shared" si="5"/>
        <v>0</v>
      </c>
      <c r="BD28" s="51">
        <f t="shared" si="5"/>
        <v>0</v>
      </c>
      <c r="BE28" s="51">
        <f t="shared" si="5"/>
        <v>0</v>
      </c>
      <c r="BF28" s="51">
        <f t="shared" si="5"/>
        <v>0</v>
      </c>
      <c r="BG28" s="51">
        <f t="shared" si="5"/>
        <v>0</v>
      </c>
      <c r="BH28" s="80">
        <f t="shared" si="5"/>
        <v>0</v>
      </c>
      <c r="BI28" s="33">
        <f>SUM(D28:BA28)</f>
        <v>309</v>
      </c>
      <c r="BJ28" s="34"/>
      <c r="BK28" s="38">
        <f>BI28/BM6</f>
        <v>9.96774193548387</v>
      </c>
      <c r="BL28" s="33" t="s">
        <v>29</v>
      </c>
    </row>
    <row r="29" spans="1:64" ht="13.5" thickBot="1">
      <c r="A29" s="8"/>
      <c r="B29" s="35" t="s">
        <v>38</v>
      </c>
      <c r="C29" s="58"/>
      <c r="D29" s="36">
        <f aca="true" t="shared" si="6" ref="D29:Q29">SUM(D8:D27)</f>
        <v>38</v>
      </c>
      <c r="E29" s="36">
        <f t="shared" si="6"/>
        <v>26</v>
      </c>
      <c r="F29" s="36">
        <f t="shared" si="6"/>
        <v>57</v>
      </c>
      <c r="G29" s="36">
        <f t="shared" si="6"/>
        <v>32</v>
      </c>
      <c r="H29" s="36">
        <f t="shared" si="6"/>
        <v>46</v>
      </c>
      <c r="I29" s="36">
        <f t="shared" si="6"/>
        <v>52</v>
      </c>
      <c r="J29" s="36">
        <f t="shared" si="6"/>
        <v>42</v>
      </c>
      <c r="K29" s="36">
        <f t="shared" si="6"/>
        <v>40</v>
      </c>
      <c r="L29" s="36">
        <f t="shared" si="6"/>
        <v>62</v>
      </c>
      <c r="M29" s="36">
        <f t="shared" si="6"/>
        <v>58</v>
      </c>
      <c r="N29" s="36">
        <f t="shared" si="6"/>
        <v>50</v>
      </c>
      <c r="O29" s="72">
        <f t="shared" si="6"/>
        <v>79</v>
      </c>
      <c r="P29" s="36">
        <f t="shared" si="6"/>
        <v>58</v>
      </c>
      <c r="Q29" s="36">
        <f t="shared" si="6"/>
        <v>40</v>
      </c>
      <c r="R29" s="62">
        <f aca="true" t="shared" si="7" ref="R29:AG29">SUM(R8:R28)</f>
        <v>70</v>
      </c>
      <c r="S29" s="62">
        <f t="shared" si="7"/>
        <v>60</v>
      </c>
      <c r="T29" s="62">
        <f t="shared" si="7"/>
        <v>58</v>
      </c>
      <c r="U29" s="62">
        <f t="shared" si="7"/>
        <v>50</v>
      </c>
      <c r="V29" s="62">
        <f t="shared" si="7"/>
        <v>74</v>
      </c>
      <c r="W29" s="62">
        <f t="shared" si="7"/>
        <v>54</v>
      </c>
      <c r="X29" s="62">
        <f t="shared" si="7"/>
        <v>72</v>
      </c>
      <c r="Y29" s="62">
        <f t="shared" si="7"/>
        <v>72</v>
      </c>
      <c r="Z29" s="62">
        <f t="shared" si="7"/>
        <v>70</v>
      </c>
      <c r="AA29" s="62">
        <f t="shared" si="7"/>
        <v>78</v>
      </c>
      <c r="AB29" s="62">
        <f t="shared" si="7"/>
        <v>64</v>
      </c>
      <c r="AC29" s="62">
        <f t="shared" si="7"/>
        <v>60</v>
      </c>
      <c r="AD29" s="62">
        <f t="shared" si="7"/>
        <v>69</v>
      </c>
      <c r="AE29" s="62">
        <f t="shared" si="7"/>
        <v>78</v>
      </c>
      <c r="AF29" s="62">
        <f t="shared" si="7"/>
        <v>62</v>
      </c>
      <c r="AG29" s="62">
        <f t="shared" si="7"/>
        <v>64</v>
      </c>
      <c r="AH29" s="36">
        <f aca="true" t="shared" si="8" ref="AH29:BI29">SUM(AH8:AH27)</f>
        <v>42</v>
      </c>
      <c r="AI29" s="36">
        <f t="shared" si="8"/>
        <v>0</v>
      </c>
      <c r="AJ29" s="36">
        <f t="shared" si="8"/>
        <v>0</v>
      </c>
      <c r="AK29" s="36">
        <f t="shared" si="8"/>
        <v>0</v>
      </c>
      <c r="AL29" s="36">
        <f t="shared" si="8"/>
        <v>0</v>
      </c>
      <c r="AM29" s="36">
        <f t="shared" si="8"/>
        <v>0</v>
      </c>
      <c r="AN29" s="36">
        <f t="shared" si="8"/>
        <v>0</v>
      </c>
      <c r="AO29" s="36">
        <f t="shared" si="8"/>
        <v>0</v>
      </c>
      <c r="AP29" s="36">
        <f t="shared" si="8"/>
        <v>0</v>
      </c>
      <c r="AQ29" s="36">
        <f t="shared" si="8"/>
        <v>0</v>
      </c>
      <c r="AR29" s="36">
        <f t="shared" si="8"/>
        <v>0</v>
      </c>
      <c r="AS29" s="36">
        <f t="shared" si="8"/>
        <v>0</v>
      </c>
      <c r="AT29" s="36">
        <f t="shared" si="8"/>
        <v>0</v>
      </c>
      <c r="AU29" s="36">
        <f t="shared" si="8"/>
        <v>0</v>
      </c>
      <c r="AV29" s="36">
        <f t="shared" si="8"/>
        <v>0</v>
      </c>
      <c r="AW29" s="36">
        <f t="shared" si="8"/>
        <v>0</v>
      </c>
      <c r="AX29" s="36">
        <f t="shared" si="8"/>
        <v>0</v>
      </c>
      <c r="AY29" s="36">
        <f t="shared" si="8"/>
        <v>0</v>
      </c>
      <c r="AZ29" s="36">
        <f t="shared" si="8"/>
        <v>0</v>
      </c>
      <c r="BA29" s="36">
        <f t="shared" si="8"/>
        <v>0</v>
      </c>
      <c r="BB29" s="73">
        <f t="shared" si="8"/>
        <v>0</v>
      </c>
      <c r="BC29" s="36">
        <f t="shared" si="8"/>
        <v>0</v>
      </c>
      <c r="BD29" s="36">
        <f t="shared" si="8"/>
        <v>0</v>
      </c>
      <c r="BE29" s="36">
        <f t="shared" si="8"/>
        <v>0</v>
      </c>
      <c r="BF29" s="36">
        <f t="shared" si="8"/>
        <v>0</v>
      </c>
      <c r="BG29" s="36">
        <f t="shared" si="8"/>
        <v>0</v>
      </c>
      <c r="BH29" s="36">
        <f t="shared" si="8"/>
        <v>0</v>
      </c>
      <c r="BI29" s="25">
        <f t="shared" si="8"/>
        <v>1309</v>
      </c>
      <c r="BJ29" s="52">
        <f>SUM(BJ8:BJ27)</f>
        <v>1611</v>
      </c>
      <c r="BK29" s="26"/>
      <c r="BL29" s="68">
        <f>BJ29/BM6</f>
        <v>51.96774193548387</v>
      </c>
    </row>
    <row r="30" spans="4:64" ht="12.75">
      <c r="D30" s="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L30" s="67" t="s">
        <v>43</v>
      </c>
    </row>
    <row r="31" spans="4:61" ht="12.75">
      <c r="D31" s="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4:61" ht="13.5" thickBot="1">
      <c r="D32" s="1"/>
      <c r="E32" s="1"/>
      <c r="F32" s="1"/>
      <c r="G32" s="1"/>
      <c r="H32" s="1"/>
      <c r="I32" s="1"/>
      <c r="J32" s="1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1"/>
    </row>
    <row r="33" spans="2:64" ht="13.5" thickBot="1">
      <c r="B33" s="28" t="s">
        <v>1</v>
      </c>
      <c r="C33" s="28"/>
      <c r="D33" s="54" t="str">
        <f aca="true" t="shared" si="9" ref="D33:AI33">D7</f>
        <v>8.9.</v>
      </c>
      <c r="E33" s="55" t="str">
        <f t="shared" si="9"/>
        <v>29.9.</v>
      </c>
      <c r="F33" s="55" t="str">
        <f t="shared" si="9"/>
        <v>13.10.</v>
      </c>
      <c r="G33" s="55" t="str">
        <f t="shared" si="9"/>
        <v>20.10.</v>
      </c>
      <c r="H33" s="55" t="str">
        <f t="shared" si="9"/>
        <v>27.10.</v>
      </c>
      <c r="I33" s="55" t="str">
        <f t="shared" si="9"/>
        <v>3.11.</v>
      </c>
      <c r="J33" s="55" t="str">
        <f t="shared" si="9"/>
        <v>10.11.</v>
      </c>
      <c r="K33" s="55" t="str">
        <f t="shared" si="9"/>
        <v>17.11.</v>
      </c>
      <c r="L33" s="55" t="str">
        <f t="shared" si="9"/>
        <v>24.11.</v>
      </c>
      <c r="M33" s="97" t="str">
        <f t="shared" si="9"/>
        <v>1.12.</v>
      </c>
      <c r="N33" s="97" t="str">
        <f t="shared" si="9"/>
        <v>8.12.</v>
      </c>
      <c r="O33" s="97" t="str">
        <f t="shared" si="9"/>
        <v>15.12.</v>
      </c>
      <c r="P33" s="97" t="str">
        <f t="shared" si="9"/>
        <v>5.1.</v>
      </c>
      <c r="Q33" s="55" t="str">
        <f t="shared" si="9"/>
        <v>12.1.</v>
      </c>
      <c r="R33" s="55" t="str">
        <f t="shared" si="9"/>
        <v>19.1.</v>
      </c>
      <c r="S33" s="55" t="str">
        <f t="shared" si="9"/>
        <v>26.1.</v>
      </c>
      <c r="T33" s="55" t="str">
        <f t="shared" si="9"/>
        <v>2.2.</v>
      </c>
      <c r="U33" s="55" t="str">
        <f t="shared" si="9"/>
        <v>9.2.</v>
      </c>
      <c r="V33" s="55" t="str">
        <f t="shared" si="9"/>
        <v>16.2.</v>
      </c>
      <c r="W33" s="55" t="str">
        <f t="shared" si="9"/>
        <v>23.2.</v>
      </c>
      <c r="X33" s="55" t="str">
        <f t="shared" si="9"/>
        <v>9.3.</v>
      </c>
      <c r="Y33" s="55" t="str">
        <f t="shared" si="9"/>
        <v>16.3.</v>
      </c>
      <c r="Z33" s="55" t="str">
        <f t="shared" si="9"/>
        <v>23.3.</v>
      </c>
      <c r="AA33" s="55" t="str">
        <f t="shared" si="9"/>
        <v>30.3.</v>
      </c>
      <c r="AB33" s="55" t="str">
        <f t="shared" si="9"/>
        <v>6.4.</v>
      </c>
      <c r="AC33" s="55" t="str">
        <f t="shared" si="9"/>
        <v>13.4.</v>
      </c>
      <c r="AD33" s="55" t="str">
        <f t="shared" si="9"/>
        <v>20.4.</v>
      </c>
      <c r="AE33" s="55" t="str">
        <f t="shared" si="9"/>
        <v>27.4.</v>
      </c>
      <c r="AF33" s="55" t="str">
        <f t="shared" si="9"/>
        <v>4.5..</v>
      </c>
      <c r="AG33" s="55" t="str">
        <f t="shared" si="9"/>
        <v>11.5.</v>
      </c>
      <c r="AH33" s="55" t="str">
        <f t="shared" si="9"/>
        <v>18.5.</v>
      </c>
      <c r="AI33" s="55" t="str">
        <f t="shared" si="9"/>
        <v>25.5.</v>
      </c>
      <c r="AJ33" s="55">
        <f aca="true" t="shared" si="10" ref="AJ33:BH33">AJ7</f>
        <v>0</v>
      </c>
      <c r="AK33" s="55">
        <f t="shared" si="10"/>
        <v>0</v>
      </c>
      <c r="AL33" s="55">
        <f t="shared" si="10"/>
        <v>0</v>
      </c>
      <c r="AM33" s="55">
        <f t="shared" si="10"/>
        <v>0</v>
      </c>
      <c r="AN33" s="55">
        <f t="shared" si="10"/>
        <v>0</v>
      </c>
      <c r="AO33" s="55">
        <f t="shared" si="10"/>
        <v>0</v>
      </c>
      <c r="AP33" s="55">
        <f t="shared" si="10"/>
        <v>0</v>
      </c>
      <c r="AQ33" s="55">
        <f t="shared" si="10"/>
        <v>0</v>
      </c>
      <c r="AR33" s="55">
        <f t="shared" si="10"/>
        <v>0</v>
      </c>
      <c r="AS33" s="55">
        <f t="shared" si="10"/>
        <v>0</v>
      </c>
      <c r="AT33" s="55">
        <f t="shared" si="10"/>
        <v>0</v>
      </c>
      <c r="AU33" s="55">
        <f t="shared" si="10"/>
        <v>0</v>
      </c>
      <c r="AV33" s="55">
        <f t="shared" si="10"/>
        <v>0</v>
      </c>
      <c r="AW33" s="55">
        <f t="shared" si="10"/>
        <v>0</v>
      </c>
      <c r="AX33" s="55">
        <f t="shared" si="10"/>
        <v>0</v>
      </c>
      <c r="AY33" s="55">
        <f t="shared" si="10"/>
        <v>0</v>
      </c>
      <c r="AZ33" s="55">
        <f t="shared" si="10"/>
        <v>0</v>
      </c>
      <c r="BA33" s="55">
        <f t="shared" si="10"/>
        <v>0</v>
      </c>
      <c r="BB33" s="55">
        <f t="shared" si="10"/>
        <v>0</v>
      </c>
      <c r="BC33" s="55">
        <f t="shared" si="10"/>
        <v>0</v>
      </c>
      <c r="BD33" s="55">
        <f t="shared" si="10"/>
        <v>0</v>
      </c>
      <c r="BE33" s="55">
        <f t="shared" si="10"/>
        <v>0</v>
      </c>
      <c r="BF33" s="55">
        <f t="shared" si="10"/>
        <v>0</v>
      </c>
      <c r="BG33" s="55">
        <f t="shared" si="10"/>
        <v>0</v>
      </c>
      <c r="BH33" s="55">
        <f t="shared" si="10"/>
        <v>0</v>
      </c>
      <c r="BI33" s="9" t="s">
        <v>0</v>
      </c>
      <c r="BJ33" s="9" t="s">
        <v>2</v>
      </c>
      <c r="BK33" s="9" t="s">
        <v>3</v>
      </c>
      <c r="BL33" s="9" t="s">
        <v>23</v>
      </c>
    </row>
    <row r="34" spans="1:67" ht="15.75" customHeight="1" thickBot="1">
      <c r="A34" s="71" t="s">
        <v>4</v>
      </c>
      <c r="B34" s="100" t="s">
        <v>42</v>
      </c>
      <c r="C34" s="92" t="s">
        <v>61</v>
      </c>
      <c r="D34" s="12">
        <v>7</v>
      </c>
      <c r="E34" s="12" t="s">
        <v>82</v>
      </c>
      <c r="F34" s="12">
        <v>8</v>
      </c>
      <c r="G34" s="12">
        <v>7</v>
      </c>
      <c r="H34" s="12">
        <v>11</v>
      </c>
      <c r="I34" s="12">
        <v>5</v>
      </c>
      <c r="J34" s="12">
        <v>5</v>
      </c>
      <c r="K34" s="12" t="s">
        <v>82</v>
      </c>
      <c r="L34" s="12">
        <v>9</v>
      </c>
      <c r="M34" s="12">
        <v>8</v>
      </c>
      <c r="N34" s="12" t="s">
        <v>82</v>
      </c>
      <c r="O34" s="12">
        <v>13</v>
      </c>
      <c r="P34" s="12">
        <v>5</v>
      </c>
      <c r="Q34" s="129">
        <v>7</v>
      </c>
      <c r="R34" s="12" t="s">
        <v>82</v>
      </c>
      <c r="S34" s="12">
        <v>9</v>
      </c>
      <c r="T34" s="12" t="s">
        <v>82</v>
      </c>
      <c r="U34" s="12" t="s">
        <v>82</v>
      </c>
      <c r="V34" s="12">
        <v>5</v>
      </c>
      <c r="W34" s="12">
        <v>9</v>
      </c>
      <c r="X34" s="12">
        <v>5</v>
      </c>
      <c r="Y34" s="12">
        <v>5</v>
      </c>
      <c r="Z34" s="12">
        <v>7</v>
      </c>
      <c r="AA34" s="12">
        <v>11</v>
      </c>
      <c r="AB34" s="12">
        <v>10</v>
      </c>
      <c r="AC34" s="12">
        <v>10</v>
      </c>
      <c r="AD34" s="12">
        <v>8</v>
      </c>
      <c r="AE34" s="12">
        <v>8</v>
      </c>
      <c r="AF34" s="12">
        <v>5</v>
      </c>
      <c r="AG34" s="12" t="s">
        <v>82</v>
      </c>
      <c r="AH34" s="12">
        <v>6</v>
      </c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9"/>
      <c r="BG34" s="12"/>
      <c r="BH34" s="12"/>
      <c r="BI34" s="120">
        <f aca="true" t="shared" si="11" ref="BI34:BI43">COUNTIF(D34:BH34,"&gt;0")</f>
        <v>24</v>
      </c>
      <c r="BJ34" s="32">
        <f aca="true" t="shared" si="12" ref="BJ34:BJ53">SUM(D34:BH34)</f>
        <v>183</v>
      </c>
      <c r="BK34" s="41">
        <f aca="true" t="shared" si="13" ref="BK34:BK53">BJ34/BI34</f>
        <v>7.625</v>
      </c>
      <c r="BL34" s="47">
        <v>13</v>
      </c>
      <c r="BM34" s="63">
        <f aca="true" t="shared" si="14" ref="BM34:BM53">(BI34)/$BM$6*100</f>
        <v>77.41935483870968</v>
      </c>
      <c r="BO34" t="s">
        <v>44</v>
      </c>
    </row>
    <row r="35" spans="1:68" ht="13.5" customHeight="1" thickBot="1">
      <c r="A35" s="71" t="s">
        <v>5</v>
      </c>
      <c r="B35" s="50" t="s">
        <v>37</v>
      </c>
      <c r="C35" s="93" t="s">
        <v>61</v>
      </c>
      <c r="D35" s="6">
        <v>5</v>
      </c>
      <c r="E35" s="6">
        <v>4</v>
      </c>
      <c r="F35" s="6">
        <v>5</v>
      </c>
      <c r="G35" s="6" t="s">
        <v>82</v>
      </c>
      <c r="H35" s="6">
        <v>3</v>
      </c>
      <c r="I35" s="6" t="s">
        <v>82</v>
      </c>
      <c r="J35" s="6">
        <v>6</v>
      </c>
      <c r="K35" s="6">
        <v>5</v>
      </c>
      <c r="L35" s="6">
        <v>11</v>
      </c>
      <c r="M35" s="6">
        <v>6</v>
      </c>
      <c r="N35" s="6">
        <v>7</v>
      </c>
      <c r="O35" s="6">
        <v>3</v>
      </c>
      <c r="P35" s="6">
        <v>7</v>
      </c>
      <c r="Q35" s="116">
        <v>7</v>
      </c>
      <c r="R35" s="6">
        <v>9</v>
      </c>
      <c r="S35" s="6">
        <v>5</v>
      </c>
      <c r="T35" s="6">
        <v>5</v>
      </c>
      <c r="U35" s="116">
        <v>7</v>
      </c>
      <c r="V35" s="6">
        <v>1</v>
      </c>
      <c r="W35" s="6" t="s">
        <v>82</v>
      </c>
      <c r="X35" s="6" t="s">
        <v>82</v>
      </c>
      <c r="Y35" s="6">
        <v>5</v>
      </c>
      <c r="Z35" s="6" t="s">
        <v>82</v>
      </c>
      <c r="AA35" s="6">
        <v>5</v>
      </c>
      <c r="AB35" s="6">
        <v>7</v>
      </c>
      <c r="AC35" s="6">
        <v>6</v>
      </c>
      <c r="AD35" s="6">
        <v>7</v>
      </c>
      <c r="AE35" s="6" t="s">
        <v>82</v>
      </c>
      <c r="AF35" s="49">
        <v>9</v>
      </c>
      <c r="AG35" s="6">
        <v>7</v>
      </c>
      <c r="AH35" s="6">
        <v>7</v>
      </c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116"/>
      <c r="BG35" s="6"/>
      <c r="BH35" s="6"/>
      <c r="BI35" s="40">
        <f t="shared" si="11"/>
        <v>25</v>
      </c>
      <c r="BJ35" s="32">
        <f t="shared" si="12"/>
        <v>149</v>
      </c>
      <c r="BK35" s="41">
        <f t="shared" si="13"/>
        <v>5.96</v>
      </c>
      <c r="BL35" s="47">
        <v>6</v>
      </c>
      <c r="BM35" s="63">
        <f t="shared" si="14"/>
        <v>80.64516129032258</v>
      </c>
      <c r="BO35" s="138" t="s">
        <v>48</v>
      </c>
      <c r="BP35" s="139"/>
    </row>
    <row r="36" spans="1:65" ht="13.5" customHeight="1" thickBot="1">
      <c r="A36" s="71" t="s">
        <v>6</v>
      </c>
      <c r="B36" s="50" t="s">
        <v>52</v>
      </c>
      <c r="C36" s="93" t="s">
        <v>61</v>
      </c>
      <c r="D36" s="6">
        <v>4</v>
      </c>
      <c r="E36" s="6" t="s">
        <v>82</v>
      </c>
      <c r="F36" s="6">
        <v>8</v>
      </c>
      <c r="G36" s="6">
        <v>7</v>
      </c>
      <c r="H36" s="6">
        <v>7</v>
      </c>
      <c r="I36" s="6">
        <v>5</v>
      </c>
      <c r="J36" s="6">
        <v>4</v>
      </c>
      <c r="K36" s="6">
        <v>7</v>
      </c>
      <c r="L36" s="6">
        <v>4</v>
      </c>
      <c r="M36" s="6">
        <v>8</v>
      </c>
      <c r="N36" s="6">
        <v>7</v>
      </c>
      <c r="O36" s="6">
        <v>9</v>
      </c>
      <c r="P36" s="6">
        <v>6</v>
      </c>
      <c r="Q36" s="6">
        <v>1</v>
      </c>
      <c r="R36" s="6">
        <v>7</v>
      </c>
      <c r="S36" s="6">
        <v>3</v>
      </c>
      <c r="T36" s="6">
        <v>6</v>
      </c>
      <c r="U36" s="6" t="s">
        <v>82</v>
      </c>
      <c r="V36" s="6">
        <v>9</v>
      </c>
      <c r="W36" s="6">
        <v>3</v>
      </c>
      <c r="X36" s="6">
        <v>3</v>
      </c>
      <c r="Y36" s="6">
        <v>5</v>
      </c>
      <c r="Z36" s="6">
        <v>3</v>
      </c>
      <c r="AA36" s="6">
        <v>5</v>
      </c>
      <c r="AB36" s="6">
        <v>3</v>
      </c>
      <c r="AC36" s="6">
        <v>7</v>
      </c>
      <c r="AD36" s="6">
        <v>6</v>
      </c>
      <c r="AE36" s="6">
        <v>3</v>
      </c>
      <c r="AF36" s="49">
        <v>7</v>
      </c>
      <c r="AG36" s="6">
        <v>5</v>
      </c>
      <c r="AH36" s="6" t="s">
        <v>82</v>
      </c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40">
        <f t="shared" si="11"/>
        <v>28</v>
      </c>
      <c r="BJ36" s="32">
        <f t="shared" si="12"/>
        <v>152</v>
      </c>
      <c r="BK36" s="27">
        <f t="shared" si="13"/>
        <v>5.428571428571429</v>
      </c>
      <c r="BL36" s="47">
        <v>5</v>
      </c>
      <c r="BM36" s="63">
        <f t="shared" si="14"/>
        <v>90.32258064516128</v>
      </c>
    </row>
    <row r="37" spans="1:65" ht="15.75" customHeight="1" thickBot="1">
      <c r="A37" s="71" t="s">
        <v>7</v>
      </c>
      <c r="B37" s="50" t="s">
        <v>49</v>
      </c>
      <c r="C37" s="93" t="s">
        <v>61</v>
      </c>
      <c r="D37" s="6">
        <v>6</v>
      </c>
      <c r="E37" s="6">
        <v>3</v>
      </c>
      <c r="F37" s="6">
        <v>7</v>
      </c>
      <c r="G37" s="6">
        <v>1</v>
      </c>
      <c r="H37" s="6"/>
      <c r="I37" s="6">
        <v>4</v>
      </c>
      <c r="J37" s="6" t="s">
        <v>82</v>
      </c>
      <c r="K37" s="6" t="s">
        <v>82</v>
      </c>
      <c r="L37" s="6">
        <v>4</v>
      </c>
      <c r="M37" s="6" t="s">
        <v>82</v>
      </c>
      <c r="N37" s="6" t="s">
        <v>82</v>
      </c>
      <c r="O37" s="6">
        <v>7</v>
      </c>
      <c r="P37" s="116">
        <v>8</v>
      </c>
      <c r="Q37" s="6" t="s">
        <v>82</v>
      </c>
      <c r="R37" s="6">
        <v>7</v>
      </c>
      <c r="S37" s="6" t="s">
        <v>82</v>
      </c>
      <c r="T37" s="6" t="s">
        <v>82</v>
      </c>
      <c r="U37" s="6" t="s">
        <v>82</v>
      </c>
      <c r="V37" s="6">
        <v>7</v>
      </c>
      <c r="W37" s="6" t="s">
        <v>82</v>
      </c>
      <c r="X37" s="6">
        <v>7</v>
      </c>
      <c r="Y37" s="6" t="s">
        <v>82</v>
      </c>
      <c r="Z37" s="6" t="s">
        <v>82</v>
      </c>
      <c r="AA37" s="6">
        <v>3</v>
      </c>
      <c r="AB37" s="6">
        <v>4</v>
      </c>
      <c r="AC37" s="6" t="s">
        <v>82</v>
      </c>
      <c r="AD37" s="6">
        <v>7</v>
      </c>
      <c r="AE37" s="6" t="s">
        <v>82</v>
      </c>
      <c r="AF37" s="57">
        <v>3</v>
      </c>
      <c r="AG37" s="6">
        <v>7</v>
      </c>
      <c r="AH37" s="6">
        <v>4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40">
        <f t="shared" si="11"/>
        <v>17</v>
      </c>
      <c r="BJ37" s="32">
        <f t="shared" si="12"/>
        <v>89</v>
      </c>
      <c r="BK37" s="41">
        <f t="shared" si="13"/>
        <v>5.235294117647059</v>
      </c>
      <c r="BL37" s="47">
        <v>2</v>
      </c>
      <c r="BM37" s="63">
        <f t="shared" si="14"/>
        <v>54.83870967741935</v>
      </c>
    </row>
    <row r="38" spans="1:65" ht="13.5" customHeight="1" thickBot="1">
      <c r="A38" s="71" t="s">
        <v>8</v>
      </c>
      <c r="B38" s="50" t="s">
        <v>56</v>
      </c>
      <c r="C38" s="93" t="s">
        <v>61</v>
      </c>
      <c r="D38" s="6">
        <v>1</v>
      </c>
      <c r="E38" s="6">
        <v>5</v>
      </c>
      <c r="F38" s="6">
        <v>4</v>
      </c>
      <c r="G38" s="6">
        <v>3</v>
      </c>
      <c r="H38" s="6">
        <v>5</v>
      </c>
      <c r="I38" s="6">
        <v>5</v>
      </c>
      <c r="J38" s="6">
        <v>2</v>
      </c>
      <c r="K38" s="6">
        <v>3</v>
      </c>
      <c r="L38" s="6">
        <v>1</v>
      </c>
      <c r="M38" s="6">
        <v>4</v>
      </c>
      <c r="N38" s="6">
        <v>5</v>
      </c>
      <c r="O38" s="6">
        <v>9</v>
      </c>
      <c r="P38" s="6">
        <v>8</v>
      </c>
      <c r="Q38" s="6">
        <v>5</v>
      </c>
      <c r="R38" s="6">
        <v>7</v>
      </c>
      <c r="S38" s="6">
        <v>7</v>
      </c>
      <c r="T38" s="6">
        <v>5</v>
      </c>
      <c r="U38" s="6">
        <v>5</v>
      </c>
      <c r="V38" s="6">
        <v>7</v>
      </c>
      <c r="W38" s="6">
        <v>5</v>
      </c>
      <c r="X38" s="6">
        <v>5</v>
      </c>
      <c r="Y38" s="6">
        <v>5</v>
      </c>
      <c r="Z38" s="6">
        <v>5</v>
      </c>
      <c r="AA38" s="6">
        <v>7</v>
      </c>
      <c r="AB38" s="6">
        <v>6</v>
      </c>
      <c r="AC38" s="6">
        <v>5</v>
      </c>
      <c r="AD38" s="6">
        <v>5</v>
      </c>
      <c r="AE38" s="6">
        <v>6</v>
      </c>
      <c r="AF38" s="49">
        <v>9</v>
      </c>
      <c r="AG38" s="6">
        <v>5</v>
      </c>
      <c r="AH38" s="6" t="s">
        <v>82</v>
      </c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135">
        <f t="shared" si="11"/>
        <v>30</v>
      </c>
      <c r="BJ38" s="32">
        <f t="shared" si="12"/>
        <v>154</v>
      </c>
      <c r="BK38" s="41">
        <f t="shared" si="13"/>
        <v>5.133333333333334</v>
      </c>
      <c r="BL38" s="47">
        <v>3</v>
      </c>
      <c r="BM38" s="63">
        <f t="shared" si="14"/>
        <v>96.7741935483871</v>
      </c>
    </row>
    <row r="39" spans="1:65" ht="15.75" customHeight="1" thickBot="1">
      <c r="A39" s="71" t="s">
        <v>9</v>
      </c>
      <c r="B39" s="50" t="s">
        <v>40</v>
      </c>
      <c r="C39" s="93" t="s">
        <v>61</v>
      </c>
      <c r="D39" s="6">
        <v>4</v>
      </c>
      <c r="E39" s="6">
        <v>1</v>
      </c>
      <c r="F39" s="6" t="s">
        <v>82</v>
      </c>
      <c r="G39" s="6" t="s">
        <v>82</v>
      </c>
      <c r="H39" s="6">
        <v>5</v>
      </c>
      <c r="I39" s="6"/>
      <c r="J39" s="6" t="s">
        <v>82</v>
      </c>
      <c r="K39" s="6" t="s">
        <v>82</v>
      </c>
      <c r="L39" s="6">
        <v>3</v>
      </c>
      <c r="M39" s="6">
        <v>6</v>
      </c>
      <c r="N39" s="6">
        <v>5</v>
      </c>
      <c r="O39" s="6">
        <v>7</v>
      </c>
      <c r="P39" s="6">
        <v>5</v>
      </c>
      <c r="Q39" s="6" t="s">
        <v>82</v>
      </c>
      <c r="R39" s="6">
        <v>7</v>
      </c>
      <c r="S39" s="6">
        <v>5</v>
      </c>
      <c r="T39" s="116">
        <v>8</v>
      </c>
      <c r="U39" s="6">
        <v>5</v>
      </c>
      <c r="V39" s="6">
        <v>3</v>
      </c>
      <c r="W39" s="6" t="s">
        <v>82</v>
      </c>
      <c r="X39" s="6">
        <v>5</v>
      </c>
      <c r="Y39" s="6">
        <v>3</v>
      </c>
      <c r="Z39" s="6">
        <v>3</v>
      </c>
      <c r="AA39" s="6" t="s">
        <v>82</v>
      </c>
      <c r="AB39" s="6">
        <v>7</v>
      </c>
      <c r="AC39" s="6" t="s">
        <v>82</v>
      </c>
      <c r="AD39" s="6" t="s">
        <v>82</v>
      </c>
      <c r="AE39" s="6" t="s">
        <v>82</v>
      </c>
      <c r="AF39" s="6">
        <v>7</v>
      </c>
      <c r="AG39" s="6">
        <v>3</v>
      </c>
      <c r="AH39" s="6">
        <v>5</v>
      </c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40">
        <f t="shared" si="11"/>
        <v>20</v>
      </c>
      <c r="BJ39" s="32">
        <f t="shared" si="12"/>
        <v>97</v>
      </c>
      <c r="BK39" s="41">
        <f t="shared" si="13"/>
        <v>4.85</v>
      </c>
      <c r="BL39" s="47" t="s">
        <v>109</v>
      </c>
      <c r="BM39" s="63">
        <f t="shared" si="14"/>
        <v>64.51612903225806</v>
      </c>
    </row>
    <row r="40" spans="1:65" ht="13.5" customHeight="1" thickBot="1">
      <c r="A40" s="71" t="s">
        <v>10</v>
      </c>
      <c r="B40" s="50" t="s">
        <v>65</v>
      </c>
      <c r="C40" s="93" t="s">
        <v>67</v>
      </c>
      <c r="D40" s="6">
        <v>1</v>
      </c>
      <c r="E40" s="6" t="s">
        <v>82</v>
      </c>
      <c r="F40" s="6">
        <v>3</v>
      </c>
      <c r="G40" s="6">
        <v>3</v>
      </c>
      <c r="H40" s="6">
        <v>5</v>
      </c>
      <c r="I40" s="6">
        <v>6</v>
      </c>
      <c r="J40" s="6">
        <v>4</v>
      </c>
      <c r="K40" s="6">
        <v>7</v>
      </c>
      <c r="L40" s="6">
        <v>11</v>
      </c>
      <c r="M40" s="6">
        <v>7</v>
      </c>
      <c r="N40" s="6">
        <v>1</v>
      </c>
      <c r="O40" s="6" t="s">
        <v>82</v>
      </c>
      <c r="P40" s="6">
        <v>4</v>
      </c>
      <c r="Q40" s="116">
        <v>7</v>
      </c>
      <c r="R40" s="6">
        <v>9</v>
      </c>
      <c r="S40" s="6">
        <v>5</v>
      </c>
      <c r="T40" s="6">
        <v>3</v>
      </c>
      <c r="U40" s="116">
        <v>7</v>
      </c>
      <c r="V40" s="6" t="s">
        <v>82</v>
      </c>
      <c r="W40" s="6" t="s">
        <v>82</v>
      </c>
      <c r="X40" s="6">
        <v>1</v>
      </c>
      <c r="Y40" s="6" t="s">
        <v>82</v>
      </c>
      <c r="Z40" s="6" t="s">
        <v>82</v>
      </c>
      <c r="AA40" s="6">
        <v>3</v>
      </c>
      <c r="AB40" s="6" t="s">
        <v>82</v>
      </c>
      <c r="AC40" s="6" t="s">
        <v>82</v>
      </c>
      <c r="AD40" s="6">
        <v>3</v>
      </c>
      <c r="AE40" s="6">
        <v>5</v>
      </c>
      <c r="AF40" s="49" t="s">
        <v>82</v>
      </c>
      <c r="AG40" s="6" t="s">
        <v>82</v>
      </c>
      <c r="AH40" s="6">
        <v>6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116"/>
      <c r="BG40" s="6"/>
      <c r="BH40" s="6"/>
      <c r="BI40" s="40">
        <f t="shared" si="11"/>
        <v>21</v>
      </c>
      <c r="BJ40" s="32">
        <f t="shared" si="12"/>
        <v>101</v>
      </c>
      <c r="BK40" s="41">
        <f t="shared" si="13"/>
        <v>4.809523809523809</v>
      </c>
      <c r="BL40" s="47">
        <v>6</v>
      </c>
      <c r="BM40" s="63">
        <f t="shared" si="14"/>
        <v>67.74193548387096</v>
      </c>
    </row>
    <row r="41" spans="1:65" ht="13.5" thickBot="1">
      <c r="A41" s="71" t="s">
        <v>11</v>
      </c>
      <c r="B41" s="50" t="s">
        <v>89</v>
      </c>
      <c r="C41" s="93" t="s">
        <v>61</v>
      </c>
      <c r="D41" s="6" t="s">
        <v>82</v>
      </c>
      <c r="E41" s="6" t="s">
        <v>82</v>
      </c>
      <c r="F41" s="6">
        <v>1</v>
      </c>
      <c r="G41" s="6" t="s">
        <v>82</v>
      </c>
      <c r="H41" s="6" t="s">
        <v>82</v>
      </c>
      <c r="I41" s="6">
        <v>4</v>
      </c>
      <c r="J41" s="6">
        <v>3</v>
      </c>
      <c r="K41" s="6">
        <v>3</v>
      </c>
      <c r="L41" s="6">
        <v>6</v>
      </c>
      <c r="M41" s="6">
        <v>3</v>
      </c>
      <c r="N41" s="6">
        <v>5</v>
      </c>
      <c r="O41" s="6">
        <v>5</v>
      </c>
      <c r="P41" s="6">
        <v>6</v>
      </c>
      <c r="Q41" s="6">
        <v>5</v>
      </c>
      <c r="R41" s="6">
        <v>3</v>
      </c>
      <c r="S41" s="6">
        <v>7</v>
      </c>
      <c r="T41" s="116">
        <v>8</v>
      </c>
      <c r="U41" s="6">
        <v>3</v>
      </c>
      <c r="V41" s="6">
        <v>5</v>
      </c>
      <c r="W41" s="6">
        <v>9</v>
      </c>
      <c r="X41" s="6">
        <v>3</v>
      </c>
      <c r="Y41" s="6">
        <v>5</v>
      </c>
      <c r="Z41" s="6">
        <v>5</v>
      </c>
      <c r="AA41" s="6">
        <v>7</v>
      </c>
      <c r="AB41" s="6">
        <v>3</v>
      </c>
      <c r="AC41" s="6">
        <v>7</v>
      </c>
      <c r="AD41" s="6" t="s">
        <v>82</v>
      </c>
      <c r="AE41" s="6">
        <v>1</v>
      </c>
      <c r="AF41" s="49">
        <v>5</v>
      </c>
      <c r="AG41" s="6">
        <v>5</v>
      </c>
      <c r="AH41" s="6" t="s">
        <v>82</v>
      </c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40">
        <f t="shared" si="11"/>
        <v>25</v>
      </c>
      <c r="BJ41" s="32">
        <f t="shared" si="12"/>
        <v>117</v>
      </c>
      <c r="BK41" s="41">
        <f t="shared" si="13"/>
        <v>4.68</v>
      </c>
      <c r="BL41" s="47">
        <v>2</v>
      </c>
      <c r="BM41" s="63">
        <f t="shared" si="14"/>
        <v>80.64516129032258</v>
      </c>
    </row>
    <row r="42" spans="1:65" ht="13.5" customHeight="1" thickBot="1">
      <c r="A42" s="71" t="s">
        <v>12</v>
      </c>
      <c r="B42" s="50" t="s">
        <v>66</v>
      </c>
      <c r="C42" s="90" t="s">
        <v>67</v>
      </c>
      <c r="D42" s="6">
        <v>3</v>
      </c>
      <c r="E42" s="6" t="s">
        <v>82</v>
      </c>
      <c r="F42" s="6">
        <v>4</v>
      </c>
      <c r="G42" s="6">
        <v>3</v>
      </c>
      <c r="H42" s="6">
        <v>5</v>
      </c>
      <c r="I42" s="6">
        <v>5</v>
      </c>
      <c r="J42" s="6">
        <v>7</v>
      </c>
      <c r="K42" s="6">
        <v>3</v>
      </c>
      <c r="L42" s="6">
        <v>5</v>
      </c>
      <c r="M42" s="6">
        <v>5</v>
      </c>
      <c r="N42" s="6">
        <v>3</v>
      </c>
      <c r="O42" s="6" t="s">
        <v>82</v>
      </c>
      <c r="P42" s="6">
        <v>3</v>
      </c>
      <c r="Q42" s="6">
        <v>3</v>
      </c>
      <c r="R42" s="6">
        <v>3</v>
      </c>
      <c r="S42" s="6">
        <v>5</v>
      </c>
      <c r="T42" s="6">
        <v>4</v>
      </c>
      <c r="U42" s="6">
        <v>3</v>
      </c>
      <c r="V42" s="6" t="s">
        <v>82</v>
      </c>
      <c r="W42" s="6" t="s">
        <v>82</v>
      </c>
      <c r="X42" s="6">
        <v>7</v>
      </c>
      <c r="Y42" s="6" t="s">
        <v>82</v>
      </c>
      <c r="Z42" s="6" t="s">
        <v>82</v>
      </c>
      <c r="AA42" s="6">
        <v>7</v>
      </c>
      <c r="AB42" s="6" t="s">
        <v>82</v>
      </c>
      <c r="AC42" s="6">
        <v>8</v>
      </c>
      <c r="AD42" s="6">
        <v>4</v>
      </c>
      <c r="AE42" s="6">
        <v>3</v>
      </c>
      <c r="AF42" s="57" t="s">
        <v>82</v>
      </c>
      <c r="AG42" s="6" t="s">
        <v>82</v>
      </c>
      <c r="AH42" s="6">
        <v>5</v>
      </c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40">
        <f t="shared" si="11"/>
        <v>22</v>
      </c>
      <c r="BJ42" s="32">
        <f t="shared" si="12"/>
        <v>98</v>
      </c>
      <c r="BK42" s="27">
        <f t="shared" si="13"/>
        <v>4.454545454545454</v>
      </c>
      <c r="BL42" s="47">
        <v>1</v>
      </c>
      <c r="BM42" s="63">
        <f t="shared" si="14"/>
        <v>70.96774193548387</v>
      </c>
    </row>
    <row r="43" spans="1:65" ht="13.5" thickBot="1">
      <c r="A43" s="71" t="s">
        <v>13</v>
      </c>
      <c r="B43" s="50" t="s">
        <v>53</v>
      </c>
      <c r="C43" s="91" t="s">
        <v>61</v>
      </c>
      <c r="D43" s="6">
        <v>3</v>
      </c>
      <c r="E43" s="6">
        <v>6</v>
      </c>
      <c r="F43" s="6">
        <v>5</v>
      </c>
      <c r="G43" s="6">
        <v>3</v>
      </c>
      <c r="H43" s="6">
        <v>5</v>
      </c>
      <c r="I43" s="6">
        <v>5</v>
      </c>
      <c r="J43" s="6">
        <v>4</v>
      </c>
      <c r="K43" s="6">
        <v>7</v>
      </c>
      <c r="L43" s="6">
        <v>1</v>
      </c>
      <c r="M43" s="6">
        <v>3</v>
      </c>
      <c r="N43" s="6" t="s">
        <v>82</v>
      </c>
      <c r="O43" s="6">
        <v>7</v>
      </c>
      <c r="P43" s="6">
        <v>3</v>
      </c>
      <c r="Q43" s="6">
        <v>5</v>
      </c>
      <c r="R43" s="6" t="s">
        <v>82</v>
      </c>
      <c r="S43" s="6" t="s">
        <v>82</v>
      </c>
      <c r="T43" s="6">
        <v>5</v>
      </c>
      <c r="U43" s="6">
        <v>5</v>
      </c>
      <c r="V43" s="6">
        <v>5</v>
      </c>
      <c r="W43" s="6">
        <v>3</v>
      </c>
      <c r="X43" s="6">
        <v>3</v>
      </c>
      <c r="Y43" s="6">
        <v>1</v>
      </c>
      <c r="Z43" s="6">
        <v>1</v>
      </c>
      <c r="AA43" s="6" t="s">
        <v>82</v>
      </c>
      <c r="AB43" s="6">
        <v>4</v>
      </c>
      <c r="AC43" s="6">
        <v>2</v>
      </c>
      <c r="AD43" s="6">
        <v>6</v>
      </c>
      <c r="AE43" s="6">
        <v>5</v>
      </c>
      <c r="AF43" s="6">
        <v>3</v>
      </c>
      <c r="AG43" s="6" t="s">
        <v>82</v>
      </c>
      <c r="AH43" s="6" t="s">
        <v>82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40">
        <f t="shared" si="11"/>
        <v>25</v>
      </c>
      <c r="BJ43" s="32">
        <f t="shared" si="12"/>
        <v>100</v>
      </c>
      <c r="BK43" s="41">
        <f t="shared" si="13"/>
        <v>4</v>
      </c>
      <c r="BL43" s="47">
        <v>2</v>
      </c>
      <c r="BM43" s="63">
        <f t="shared" si="14"/>
        <v>80.64516129032258</v>
      </c>
    </row>
    <row r="44" spans="1:65" ht="15" customHeight="1" thickBot="1" thickTop="1">
      <c r="A44" t="s">
        <v>14</v>
      </c>
      <c r="B44" s="50" t="s">
        <v>104</v>
      </c>
      <c r="C44" s="91" t="s">
        <v>61</v>
      </c>
      <c r="D44" s="6">
        <v>4</v>
      </c>
      <c r="E44" s="6">
        <v>3</v>
      </c>
      <c r="F44" s="6">
        <v>4</v>
      </c>
      <c r="G44" s="6" t="s">
        <v>82</v>
      </c>
      <c r="H44" s="6" t="s">
        <v>82</v>
      </c>
      <c r="I44" s="116">
        <v>6</v>
      </c>
      <c r="J44" s="116">
        <v>7</v>
      </c>
      <c r="K44" s="6" t="s">
        <v>82</v>
      </c>
      <c r="L44" s="6" t="s">
        <v>82</v>
      </c>
      <c r="M44" s="6" t="s">
        <v>82</v>
      </c>
      <c r="N44" s="6">
        <v>5</v>
      </c>
      <c r="O44" s="6">
        <v>5</v>
      </c>
      <c r="P44" s="6" t="s">
        <v>82</v>
      </c>
      <c r="Q44" s="6" t="s">
        <v>82</v>
      </c>
      <c r="R44" s="6" t="s">
        <v>82</v>
      </c>
      <c r="S44" s="6" t="s">
        <v>82</v>
      </c>
      <c r="T44" s="6" t="s">
        <v>82</v>
      </c>
      <c r="U44" s="6" t="s">
        <v>82</v>
      </c>
      <c r="V44" s="6">
        <v>5</v>
      </c>
      <c r="W44" s="6">
        <v>3</v>
      </c>
      <c r="X44" s="6" t="s">
        <v>82</v>
      </c>
      <c r="Y44" s="6">
        <v>5</v>
      </c>
      <c r="Z44" s="6" t="s">
        <v>82</v>
      </c>
      <c r="AA44" s="6" t="s">
        <v>82</v>
      </c>
      <c r="AB44" s="6" t="s">
        <v>82</v>
      </c>
      <c r="AC44" s="6" t="s">
        <v>82</v>
      </c>
      <c r="AD44" s="6">
        <v>5</v>
      </c>
      <c r="AE44" s="6">
        <v>6</v>
      </c>
      <c r="AF44" s="6" t="s">
        <v>82</v>
      </c>
      <c r="AG44" s="6">
        <v>5</v>
      </c>
      <c r="AH44" s="6">
        <v>3</v>
      </c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40">
        <v>114</v>
      </c>
      <c r="BJ44" s="32">
        <f t="shared" si="12"/>
        <v>66</v>
      </c>
      <c r="BK44" s="41">
        <f t="shared" si="13"/>
        <v>0.5789473684210527</v>
      </c>
      <c r="BL44" s="47">
        <v>2</v>
      </c>
      <c r="BM44" s="63">
        <f t="shared" si="14"/>
        <v>367.741935483871</v>
      </c>
    </row>
    <row r="45" spans="1:65" ht="15" customHeight="1" thickBot="1" thickTop="1">
      <c r="A45" t="s">
        <v>15</v>
      </c>
      <c r="B45" s="50" t="s">
        <v>100</v>
      </c>
      <c r="C45" s="90" t="s">
        <v>61</v>
      </c>
      <c r="D45" s="6" t="s">
        <v>82</v>
      </c>
      <c r="E45" s="6" t="s">
        <v>82</v>
      </c>
      <c r="F45" s="6" t="s">
        <v>82</v>
      </c>
      <c r="G45" s="6" t="s">
        <v>82</v>
      </c>
      <c r="H45" s="6" t="s">
        <v>82</v>
      </c>
      <c r="I45" s="6" t="s">
        <v>82</v>
      </c>
      <c r="J45" s="6" t="s">
        <v>82</v>
      </c>
      <c r="K45" s="6" t="s">
        <v>82</v>
      </c>
      <c r="L45" s="6" t="s">
        <v>82</v>
      </c>
      <c r="M45" s="6">
        <v>5</v>
      </c>
      <c r="N45" s="6">
        <v>3</v>
      </c>
      <c r="O45" s="6">
        <v>7</v>
      </c>
      <c r="P45" s="6">
        <v>3</v>
      </c>
      <c r="Q45" s="6" t="s">
        <v>82</v>
      </c>
      <c r="R45" s="6">
        <v>1</v>
      </c>
      <c r="S45" s="6">
        <v>1</v>
      </c>
      <c r="T45" s="6">
        <v>5</v>
      </c>
      <c r="U45" s="116">
        <v>7</v>
      </c>
      <c r="V45" s="6">
        <v>5</v>
      </c>
      <c r="W45" s="6" t="s">
        <v>82</v>
      </c>
      <c r="X45" s="6">
        <v>3</v>
      </c>
      <c r="Y45" s="6" t="s">
        <v>82</v>
      </c>
      <c r="Z45" s="6">
        <v>7</v>
      </c>
      <c r="AA45" s="6" t="s">
        <v>82</v>
      </c>
      <c r="AB45" s="6">
        <v>7</v>
      </c>
      <c r="AC45" s="6" t="s">
        <v>82</v>
      </c>
      <c r="AD45" s="6" t="s">
        <v>82</v>
      </c>
      <c r="AE45" s="6" t="s">
        <v>82</v>
      </c>
      <c r="AF45" s="49" t="s">
        <v>82</v>
      </c>
      <c r="AG45" s="6">
        <v>5</v>
      </c>
      <c r="AH45" s="6">
        <v>2</v>
      </c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40">
        <v>114</v>
      </c>
      <c r="BJ45" s="32">
        <f t="shared" si="12"/>
        <v>61</v>
      </c>
      <c r="BK45" s="41">
        <f t="shared" si="13"/>
        <v>0.5350877192982456</v>
      </c>
      <c r="BL45" s="47">
        <v>1</v>
      </c>
      <c r="BM45" s="63">
        <f t="shared" si="14"/>
        <v>367.741935483871</v>
      </c>
    </row>
    <row r="46" spans="1:65" ht="13.5" thickBot="1">
      <c r="A46" t="s">
        <v>16</v>
      </c>
      <c r="B46" s="50" t="s">
        <v>116</v>
      </c>
      <c r="C46" s="91" t="s">
        <v>61</v>
      </c>
      <c r="D46" s="6" t="s">
        <v>82</v>
      </c>
      <c r="E46" s="6" t="s">
        <v>82</v>
      </c>
      <c r="F46" s="6" t="s">
        <v>82</v>
      </c>
      <c r="G46" s="6" t="s">
        <v>82</v>
      </c>
      <c r="H46" s="6" t="s">
        <v>82</v>
      </c>
      <c r="I46" s="6" t="s">
        <v>82</v>
      </c>
      <c r="J46" s="6" t="s">
        <v>82</v>
      </c>
      <c r="K46" s="6" t="s">
        <v>82</v>
      </c>
      <c r="L46" s="6" t="s">
        <v>82</v>
      </c>
      <c r="M46" s="6"/>
      <c r="N46" s="6" t="s">
        <v>82</v>
      </c>
      <c r="O46" s="6" t="s">
        <v>82</v>
      </c>
      <c r="P46" s="6" t="s">
        <v>82</v>
      </c>
      <c r="Q46" s="6" t="s">
        <v>82</v>
      </c>
      <c r="R46" s="6" t="s">
        <v>82</v>
      </c>
      <c r="S46" s="6" t="s">
        <v>82</v>
      </c>
      <c r="T46" s="6" t="s">
        <v>82</v>
      </c>
      <c r="U46" s="6" t="s">
        <v>82</v>
      </c>
      <c r="V46" s="6" t="s">
        <v>82</v>
      </c>
      <c r="W46" s="6">
        <v>5</v>
      </c>
      <c r="X46" s="116">
        <v>9</v>
      </c>
      <c r="Y46" s="6">
        <v>7</v>
      </c>
      <c r="Z46" s="6">
        <v>5</v>
      </c>
      <c r="AA46" s="6">
        <v>9</v>
      </c>
      <c r="AB46" s="6">
        <v>3</v>
      </c>
      <c r="AC46" s="6" t="s">
        <v>82</v>
      </c>
      <c r="AD46" s="6" t="s">
        <v>82</v>
      </c>
      <c r="AE46" s="6">
        <v>9</v>
      </c>
      <c r="AF46" s="6">
        <v>5</v>
      </c>
      <c r="AG46" s="6">
        <v>5</v>
      </c>
      <c r="AH46" s="6" t="s">
        <v>82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40">
        <v>109</v>
      </c>
      <c r="BJ46" s="32">
        <f t="shared" si="12"/>
        <v>57</v>
      </c>
      <c r="BK46" s="27">
        <f t="shared" si="13"/>
        <v>0.5229357798165137</v>
      </c>
      <c r="BL46" s="47">
        <v>2</v>
      </c>
      <c r="BM46" s="63">
        <f t="shared" si="14"/>
        <v>351.61290322580646</v>
      </c>
    </row>
    <row r="47" spans="1:65" ht="14.25" thickBot="1" thickTop="1">
      <c r="A47" t="s">
        <v>17</v>
      </c>
      <c r="B47" s="50" t="s">
        <v>62</v>
      </c>
      <c r="C47" s="91" t="s">
        <v>61</v>
      </c>
      <c r="D47" s="6" t="s">
        <v>82</v>
      </c>
      <c r="E47" s="6" t="s">
        <v>82</v>
      </c>
      <c r="F47" s="6" t="s">
        <v>82</v>
      </c>
      <c r="G47" s="6" t="s">
        <v>82</v>
      </c>
      <c r="H47" s="6" t="s">
        <v>82</v>
      </c>
      <c r="I47" s="6" t="s">
        <v>82</v>
      </c>
      <c r="J47" s="6" t="s">
        <v>82</v>
      </c>
      <c r="K47" s="6" t="s">
        <v>82</v>
      </c>
      <c r="L47" s="6" t="s">
        <v>82</v>
      </c>
      <c r="M47" s="6" t="s">
        <v>82</v>
      </c>
      <c r="N47" s="6" t="s">
        <v>82</v>
      </c>
      <c r="O47" s="6" t="s">
        <v>82</v>
      </c>
      <c r="P47" s="6" t="s">
        <v>82</v>
      </c>
      <c r="Q47" s="6" t="s">
        <v>82</v>
      </c>
      <c r="R47" s="6" t="s">
        <v>82</v>
      </c>
      <c r="S47" s="6" t="s">
        <v>82</v>
      </c>
      <c r="T47" s="6" t="s">
        <v>82</v>
      </c>
      <c r="U47" s="6" t="s">
        <v>82</v>
      </c>
      <c r="V47" s="6">
        <v>7</v>
      </c>
      <c r="W47" s="6">
        <v>5</v>
      </c>
      <c r="X47" s="6" t="s">
        <v>82</v>
      </c>
      <c r="Y47" s="6">
        <v>7</v>
      </c>
      <c r="Z47" s="6">
        <v>5</v>
      </c>
      <c r="AA47" s="6" t="s">
        <v>82</v>
      </c>
      <c r="AB47" s="6" t="s">
        <v>82</v>
      </c>
      <c r="AC47" s="6">
        <v>7</v>
      </c>
      <c r="AD47" s="6">
        <v>3</v>
      </c>
      <c r="AE47" s="6">
        <v>6</v>
      </c>
      <c r="AF47" s="49" t="s">
        <v>82</v>
      </c>
      <c r="AG47" s="6">
        <v>3</v>
      </c>
      <c r="AH47" s="6">
        <v>4</v>
      </c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40">
        <v>109</v>
      </c>
      <c r="BJ47" s="32">
        <f t="shared" si="12"/>
        <v>47</v>
      </c>
      <c r="BK47" s="41">
        <f t="shared" si="13"/>
        <v>0.43119266055045874</v>
      </c>
      <c r="BL47" s="47"/>
      <c r="BM47" s="63">
        <f t="shared" si="14"/>
        <v>351.61290322580646</v>
      </c>
    </row>
    <row r="48" spans="1:65" ht="14.25" thickBot="1" thickTop="1">
      <c r="A48" t="s">
        <v>18</v>
      </c>
      <c r="B48" s="50" t="s">
        <v>36</v>
      </c>
      <c r="C48" s="91" t="s">
        <v>67</v>
      </c>
      <c r="D48" s="6" t="s">
        <v>82</v>
      </c>
      <c r="E48" s="6">
        <v>4</v>
      </c>
      <c r="F48" s="116">
        <v>8</v>
      </c>
      <c r="G48" s="6">
        <v>5</v>
      </c>
      <c r="H48" s="6"/>
      <c r="I48" s="6">
        <v>3</v>
      </c>
      <c r="J48" s="6" t="s">
        <v>82</v>
      </c>
      <c r="K48" s="6" t="s">
        <v>82</v>
      </c>
      <c r="L48" s="6">
        <v>7</v>
      </c>
      <c r="M48" s="6">
        <v>3</v>
      </c>
      <c r="N48" s="116">
        <v>9</v>
      </c>
      <c r="O48" s="6" t="s">
        <v>82</v>
      </c>
      <c r="P48" s="6" t="s">
        <v>82</v>
      </c>
      <c r="Q48" s="6" t="s">
        <v>82</v>
      </c>
      <c r="R48" s="6" t="s">
        <v>82</v>
      </c>
      <c r="S48" s="6" t="s">
        <v>82</v>
      </c>
      <c r="T48" s="6" t="s">
        <v>82</v>
      </c>
      <c r="U48" s="6" t="s">
        <v>82</v>
      </c>
      <c r="V48" s="6" t="s">
        <v>82</v>
      </c>
      <c r="W48" s="6" t="s">
        <v>82</v>
      </c>
      <c r="X48" s="6" t="s">
        <v>82</v>
      </c>
      <c r="Y48" s="6" t="s">
        <v>82</v>
      </c>
      <c r="Z48" s="6" t="s">
        <v>82</v>
      </c>
      <c r="AA48" s="6" t="s">
        <v>82</v>
      </c>
      <c r="AB48" s="6" t="s">
        <v>82</v>
      </c>
      <c r="AC48" s="6" t="s">
        <v>82</v>
      </c>
      <c r="AD48" s="6" t="s">
        <v>82</v>
      </c>
      <c r="AE48" s="6" t="s">
        <v>82</v>
      </c>
      <c r="AF48" s="49" t="s">
        <v>82</v>
      </c>
      <c r="AG48" s="6" t="s">
        <v>82</v>
      </c>
      <c r="AH48" s="6" t="s">
        <v>82</v>
      </c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40">
        <v>107</v>
      </c>
      <c r="BJ48" s="32">
        <f t="shared" si="12"/>
        <v>39</v>
      </c>
      <c r="BK48" s="27">
        <f t="shared" si="13"/>
        <v>0.3644859813084112</v>
      </c>
      <c r="BL48" s="47">
        <v>2</v>
      </c>
      <c r="BM48" s="63">
        <f t="shared" si="14"/>
        <v>345.16129032258067</v>
      </c>
    </row>
    <row r="49" spans="1:65" ht="14.25" thickBot="1" thickTop="1">
      <c r="A49" t="s">
        <v>88</v>
      </c>
      <c r="B49" s="50" t="s">
        <v>105</v>
      </c>
      <c r="C49" s="91" t="s">
        <v>61</v>
      </c>
      <c r="D49" s="6" t="s">
        <v>82</v>
      </c>
      <c r="E49" s="6" t="s">
        <v>82</v>
      </c>
      <c r="F49" s="6" t="s">
        <v>82</v>
      </c>
      <c r="G49" s="6" t="s">
        <v>82</v>
      </c>
      <c r="H49" s="6" t="s">
        <v>82</v>
      </c>
      <c r="I49" s="6" t="s">
        <v>82</v>
      </c>
      <c r="J49" s="6" t="s">
        <v>82</v>
      </c>
      <c r="K49" s="6" t="s">
        <v>82</v>
      </c>
      <c r="L49" s="6" t="s">
        <v>82</v>
      </c>
      <c r="M49" s="6" t="s">
        <v>82</v>
      </c>
      <c r="N49" s="6" t="s">
        <v>82</v>
      </c>
      <c r="O49" s="6" t="s">
        <v>82</v>
      </c>
      <c r="P49" s="6" t="s">
        <v>82</v>
      </c>
      <c r="Q49" s="6" t="s">
        <v>82</v>
      </c>
      <c r="R49" s="6">
        <v>7</v>
      </c>
      <c r="S49" s="6">
        <v>3</v>
      </c>
      <c r="T49" s="6" t="s">
        <v>82</v>
      </c>
      <c r="U49" s="6" t="s">
        <v>82</v>
      </c>
      <c r="V49" s="6" t="s">
        <v>82</v>
      </c>
      <c r="W49" s="6" t="s">
        <v>82</v>
      </c>
      <c r="X49" s="6" t="s">
        <v>82</v>
      </c>
      <c r="Y49" s="6">
        <v>3</v>
      </c>
      <c r="Z49" s="6">
        <v>9</v>
      </c>
      <c r="AA49" s="6">
        <v>7</v>
      </c>
      <c r="AB49" s="6" t="s">
        <v>82</v>
      </c>
      <c r="AC49" s="6" t="s">
        <v>82</v>
      </c>
      <c r="AD49" s="6" t="s">
        <v>82</v>
      </c>
      <c r="AE49" s="6">
        <v>8</v>
      </c>
      <c r="AF49" s="57" t="s">
        <v>82</v>
      </c>
      <c r="AG49" s="6" t="s">
        <v>82</v>
      </c>
      <c r="AH49" s="6" t="s">
        <v>82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40">
        <v>106</v>
      </c>
      <c r="BJ49" s="32">
        <f t="shared" si="12"/>
        <v>37</v>
      </c>
      <c r="BK49" s="27">
        <f t="shared" si="13"/>
        <v>0.3490566037735849</v>
      </c>
      <c r="BL49" s="47">
        <v>1</v>
      </c>
      <c r="BM49" s="63">
        <f t="shared" si="14"/>
        <v>341.93548387096774</v>
      </c>
    </row>
    <row r="50" spans="1:65" ht="14.25" thickBot="1" thickTop="1">
      <c r="A50" t="s">
        <v>92</v>
      </c>
      <c r="B50" s="50" t="s">
        <v>94</v>
      </c>
      <c r="C50" s="115">
        <v>480</v>
      </c>
      <c r="D50" s="6" t="s">
        <v>82</v>
      </c>
      <c r="E50" s="6" t="s">
        <v>82</v>
      </c>
      <c r="F50" s="6" t="s">
        <v>82</v>
      </c>
      <c r="G50" s="6" t="s">
        <v>82</v>
      </c>
      <c r="H50" s="6" t="s">
        <v>82</v>
      </c>
      <c r="I50" s="6">
        <v>4</v>
      </c>
      <c r="J50" s="6" t="s">
        <v>82</v>
      </c>
      <c r="K50" s="6">
        <v>5</v>
      </c>
      <c r="L50" s="6" t="s">
        <v>82</v>
      </c>
      <c r="M50" s="6" t="s">
        <v>82</v>
      </c>
      <c r="N50" s="6" t="s">
        <v>82</v>
      </c>
      <c r="O50" s="6">
        <v>7</v>
      </c>
      <c r="P50" s="6" t="s">
        <v>82</v>
      </c>
      <c r="Q50" s="6" t="s">
        <v>82</v>
      </c>
      <c r="R50" s="6" t="s">
        <v>82</v>
      </c>
      <c r="S50" s="6" t="s">
        <v>82</v>
      </c>
      <c r="T50" s="6" t="s">
        <v>82</v>
      </c>
      <c r="U50" s="6" t="s">
        <v>82</v>
      </c>
      <c r="V50" s="6">
        <v>3</v>
      </c>
      <c r="W50" s="6">
        <v>3</v>
      </c>
      <c r="X50" s="6" t="s">
        <v>82</v>
      </c>
      <c r="Y50" s="6" t="s">
        <v>82</v>
      </c>
      <c r="Z50" s="6">
        <v>5</v>
      </c>
      <c r="AA50" s="6" t="s">
        <v>82</v>
      </c>
      <c r="AB50" s="6" t="s">
        <v>82</v>
      </c>
      <c r="AC50" s="6" t="s">
        <v>82</v>
      </c>
      <c r="AD50" s="6" t="s">
        <v>82</v>
      </c>
      <c r="AE50" s="6" t="s">
        <v>82</v>
      </c>
      <c r="AF50" s="49" t="s">
        <v>82</v>
      </c>
      <c r="AG50" s="6" t="s">
        <v>82</v>
      </c>
      <c r="AH50" s="6" t="s">
        <v>82</v>
      </c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40">
        <v>106</v>
      </c>
      <c r="BJ50" s="32">
        <f t="shared" si="12"/>
        <v>27</v>
      </c>
      <c r="BK50" s="41">
        <f t="shared" si="13"/>
        <v>0.25471698113207547</v>
      </c>
      <c r="BL50" s="47"/>
      <c r="BM50" s="63">
        <f t="shared" si="14"/>
        <v>341.93548387096774</v>
      </c>
    </row>
    <row r="51" spans="1:65" ht="14.25" thickBot="1" thickTop="1">
      <c r="A51" t="s">
        <v>106</v>
      </c>
      <c r="B51" s="50" t="s">
        <v>115</v>
      </c>
      <c r="C51" s="90" t="s">
        <v>61</v>
      </c>
      <c r="D51" s="6" t="s">
        <v>82</v>
      </c>
      <c r="E51" s="6" t="s">
        <v>82</v>
      </c>
      <c r="F51" s="6" t="s">
        <v>82</v>
      </c>
      <c r="G51" s="6" t="s">
        <v>82</v>
      </c>
      <c r="H51" s="6" t="s">
        <v>82</v>
      </c>
      <c r="I51" s="6" t="s">
        <v>82</v>
      </c>
      <c r="J51" s="6" t="s">
        <v>82</v>
      </c>
      <c r="K51" s="6" t="s">
        <v>82</v>
      </c>
      <c r="L51" s="6" t="s">
        <v>82</v>
      </c>
      <c r="M51" s="6" t="s">
        <v>82</v>
      </c>
      <c r="N51" s="6" t="s">
        <v>82</v>
      </c>
      <c r="O51" s="6" t="s">
        <v>82</v>
      </c>
      <c r="P51" s="6" t="s">
        <v>82</v>
      </c>
      <c r="Q51" s="6" t="s">
        <v>82</v>
      </c>
      <c r="R51" s="6" t="s">
        <v>82</v>
      </c>
      <c r="S51" s="6" t="s">
        <v>82</v>
      </c>
      <c r="T51" s="6" t="s">
        <v>82</v>
      </c>
      <c r="U51" s="6" t="s">
        <v>82</v>
      </c>
      <c r="V51" s="6" t="s">
        <v>82</v>
      </c>
      <c r="W51" s="6" t="s">
        <v>82</v>
      </c>
      <c r="X51" s="116">
        <v>9</v>
      </c>
      <c r="Y51" s="6">
        <v>9</v>
      </c>
      <c r="Z51" s="6">
        <v>3</v>
      </c>
      <c r="AA51" s="6" t="s">
        <v>82</v>
      </c>
      <c r="AB51" s="6" t="s">
        <v>82</v>
      </c>
      <c r="AC51" s="6" t="s">
        <v>82</v>
      </c>
      <c r="AD51" s="6" t="s">
        <v>82</v>
      </c>
      <c r="AE51" s="6" t="s">
        <v>82</v>
      </c>
      <c r="AF51" s="6" t="s">
        <v>82</v>
      </c>
      <c r="AG51" s="6" t="s">
        <v>82</v>
      </c>
      <c r="AH51" s="6" t="s">
        <v>82</v>
      </c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40">
        <v>103</v>
      </c>
      <c r="BJ51" s="32">
        <f t="shared" si="12"/>
        <v>21</v>
      </c>
      <c r="BK51" s="27">
        <f t="shared" si="13"/>
        <v>0.20388349514563106</v>
      </c>
      <c r="BL51" s="47">
        <v>2</v>
      </c>
      <c r="BM51" s="63">
        <f t="shared" si="14"/>
        <v>332.258064516129</v>
      </c>
    </row>
    <row r="52" spans="1:65" ht="13.5" thickBot="1">
      <c r="A52" t="s">
        <v>114</v>
      </c>
      <c r="B52" s="50" t="s">
        <v>122</v>
      </c>
      <c r="C52" s="90" t="s">
        <v>61</v>
      </c>
      <c r="D52" s="6"/>
      <c r="E52" s="6"/>
      <c r="F52" s="6"/>
      <c r="G52" s="6"/>
      <c r="H52" s="6"/>
      <c r="I52" s="6"/>
      <c r="J52" s="6"/>
      <c r="K52" s="6"/>
      <c r="L52" s="6"/>
      <c r="M52" s="6" t="s">
        <v>82</v>
      </c>
      <c r="N52" s="6" t="s">
        <v>82</v>
      </c>
      <c r="O52" s="6" t="s">
        <v>82</v>
      </c>
      <c r="P52" s="6" t="s">
        <v>82</v>
      </c>
      <c r="Q52" s="6" t="s">
        <v>82</v>
      </c>
      <c r="R52" s="6" t="s">
        <v>82</v>
      </c>
      <c r="S52" s="6" t="s">
        <v>82</v>
      </c>
      <c r="T52" s="6" t="s">
        <v>82</v>
      </c>
      <c r="U52" s="6" t="s">
        <v>82</v>
      </c>
      <c r="V52" s="6" t="s">
        <v>82</v>
      </c>
      <c r="W52" s="6" t="s">
        <v>82</v>
      </c>
      <c r="X52" s="6" t="s">
        <v>82</v>
      </c>
      <c r="Y52" s="6" t="s">
        <v>82</v>
      </c>
      <c r="Z52" s="6" t="s">
        <v>82</v>
      </c>
      <c r="AA52" s="6">
        <v>3</v>
      </c>
      <c r="AB52" s="6" t="s">
        <v>82</v>
      </c>
      <c r="AC52" s="6" t="s">
        <v>82</v>
      </c>
      <c r="AD52" s="6">
        <v>4</v>
      </c>
      <c r="AE52" s="6">
        <v>6</v>
      </c>
      <c r="AF52" s="6" t="s">
        <v>82</v>
      </c>
      <c r="AG52" s="6">
        <v>3</v>
      </c>
      <c r="AH52" s="6" t="s">
        <v>82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40">
        <v>104</v>
      </c>
      <c r="BJ52" s="32">
        <f t="shared" si="12"/>
        <v>16</v>
      </c>
      <c r="BK52" s="27">
        <f t="shared" si="13"/>
        <v>0.15384615384615385</v>
      </c>
      <c r="BL52" s="47">
        <v>3</v>
      </c>
      <c r="BM52" s="63">
        <f t="shared" si="14"/>
        <v>335.48387096774195</v>
      </c>
    </row>
    <row r="53" spans="1:65" ht="13.5" customHeight="1" thickBot="1">
      <c r="A53" t="s">
        <v>121</v>
      </c>
      <c r="B53" s="75" t="s">
        <v>57</v>
      </c>
      <c r="C53" s="91" t="s">
        <v>61</v>
      </c>
      <c r="D53" s="6" t="s">
        <v>82</v>
      </c>
      <c r="E53" s="6" t="s">
        <v>82</v>
      </c>
      <c r="F53" s="6" t="s">
        <v>82</v>
      </c>
      <c r="G53" s="6" t="s">
        <v>82</v>
      </c>
      <c r="H53" s="6" t="s">
        <v>82</v>
      </c>
      <c r="I53" s="6" t="s">
        <v>82</v>
      </c>
      <c r="J53" s="6" t="s">
        <v>82</v>
      </c>
      <c r="K53" s="6" t="s">
        <v>82</v>
      </c>
      <c r="L53" s="6" t="s">
        <v>82</v>
      </c>
      <c r="M53" s="6" t="s">
        <v>82</v>
      </c>
      <c r="N53" s="6" t="s">
        <v>82</v>
      </c>
      <c r="O53" s="6" t="s">
        <v>82</v>
      </c>
      <c r="P53" s="6" t="s">
        <v>82</v>
      </c>
      <c r="Q53" s="6" t="s">
        <v>82</v>
      </c>
      <c r="R53" s="6" t="s">
        <v>82</v>
      </c>
      <c r="S53" s="6" t="s">
        <v>82</v>
      </c>
      <c r="T53" s="6" t="s">
        <v>82</v>
      </c>
      <c r="U53" s="6" t="s">
        <v>82</v>
      </c>
      <c r="V53" s="6" t="s">
        <v>82</v>
      </c>
      <c r="W53" s="6" t="s">
        <v>82</v>
      </c>
      <c r="X53" s="6" t="s">
        <v>82</v>
      </c>
      <c r="Y53" s="6" t="s">
        <v>82</v>
      </c>
      <c r="Z53" s="6" t="s">
        <v>82</v>
      </c>
      <c r="AA53" s="6" t="s">
        <v>82</v>
      </c>
      <c r="AB53" s="6" t="s">
        <v>82</v>
      </c>
      <c r="AC53" s="6" t="s">
        <v>82</v>
      </c>
      <c r="AD53" s="6" t="s">
        <v>82</v>
      </c>
      <c r="AE53" s="6" t="s">
        <v>82</v>
      </c>
      <c r="AF53" s="57" t="s">
        <v>82</v>
      </c>
      <c r="AG53" s="6" t="s">
        <v>82</v>
      </c>
      <c r="AH53" s="6" t="s">
        <v>82</v>
      </c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40">
        <v>100</v>
      </c>
      <c r="BJ53" s="32">
        <f t="shared" si="12"/>
        <v>0</v>
      </c>
      <c r="BK53" s="27">
        <f t="shared" si="13"/>
        <v>0</v>
      </c>
      <c r="BL53" s="47"/>
      <c r="BM53" s="63">
        <f t="shared" si="14"/>
        <v>322.5806451612903</v>
      </c>
    </row>
    <row r="54" spans="2:64" ht="13.5" customHeight="1" thickBot="1" thickTop="1">
      <c r="B54" s="37" t="s">
        <v>0</v>
      </c>
      <c r="C54" s="37"/>
      <c r="D54" s="51">
        <f aca="true" t="shared" si="15" ref="D54:BH54">COUNTIF(D34:D53,"&gt;0")</f>
        <v>10</v>
      </c>
      <c r="E54" s="51">
        <f t="shared" si="15"/>
        <v>7</v>
      </c>
      <c r="F54" s="51">
        <f t="shared" si="15"/>
        <v>11</v>
      </c>
      <c r="G54" s="51">
        <f t="shared" si="15"/>
        <v>8</v>
      </c>
      <c r="H54" s="65">
        <f t="shared" si="15"/>
        <v>8</v>
      </c>
      <c r="I54" s="51">
        <f t="shared" si="15"/>
        <v>11</v>
      </c>
      <c r="J54" s="65">
        <f t="shared" si="15"/>
        <v>9</v>
      </c>
      <c r="K54" s="51">
        <f t="shared" si="15"/>
        <v>8</v>
      </c>
      <c r="L54" s="51">
        <f t="shared" si="15"/>
        <v>11</v>
      </c>
      <c r="M54" s="51">
        <f t="shared" si="15"/>
        <v>11</v>
      </c>
      <c r="N54" s="65">
        <f t="shared" si="15"/>
        <v>10</v>
      </c>
      <c r="O54" s="51">
        <f t="shared" si="15"/>
        <v>11</v>
      </c>
      <c r="P54" s="51">
        <f t="shared" si="15"/>
        <v>11</v>
      </c>
      <c r="Q54" s="51">
        <f t="shared" si="15"/>
        <v>8</v>
      </c>
      <c r="R54" s="51">
        <f t="shared" si="15"/>
        <v>10</v>
      </c>
      <c r="S54" s="51">
        <f t="shared" si="15"/>
        <v>10</v>
      </c>
      <c r="T54" s="51">
        <f t="shared" si="15"/>
        <v>9</v>
      </c>
      <c r="U54" s="51">
        <f t="shared" si="15"/>
        <v>8</v>
      </c>
      <c r="V54" s="80">
        <f t="shared" si="15"/>
        <v>12</v>
      </c>
      <c r="W54" s="51">
        <f t="shared" si="15"/>
        <v>9</v>
      </c>
      <c r="X54" s="51">
        <f t="shared" si="15"/>
        <v>12</v>
      </c>
      <c r="Y54" s="51">
        <f t="shared" si="15"/>
        <v>12</v>
      </c>
      <c r="Z54" s="51">
        <f t="shared" si="15"/>
        <v>12</v>
      </c>
      <c r="AA54" s="51">
        <f t="shared" si="15"/>
        <v>11</v>
      </c>
      <c r="AB54" s="51">
        <f t="shared" si="15"/>
        <v>10</v>
      </c>
      <c r="AC54" s="51">
        <f t="shared" si="15"/>
        <v>8</v>
      </c>
      <c r="AD54" s="51">
        <f t="shared" si="15"/>
        <v>11</v>
      </c>
      <c r="AE54" s="51">
        <f t="shared" si="15"/>
        <v>12</v>
      </c>
      <c r="AF54" s="51">
        <f t="shared" si="15"/>
        <v>9</v>
      </c>
      <c r="AG54" s="51">
        <f t="shared" si="15"/>
        <v>11</v>
      </c>
      <c r="AH54" s="51">
        <f t="shared" si="15"/>
        <v>9</v>
      </c>
      <c r="AI54" s="51">
        <f t="shared" si="15"/>
        <v>0</v>
      </c>
      <c r="AJ54" s="51">
        <f t="shared" si="15"/>
        <v>0</v>
      </c>
      <c r="AK54" s="51">
        <f t="shared" si="15"/>
        <v>0</v>
      </c>
      <c r="AL54" s="51">
        <f t="shared" si="15"/>
        <v>0</v>
      </c>
      <c r="AM54" s="51">
        <f t="shared" si="15"/>
        <v>0</v>
      </c>
      <c r="AN54" s="51">
        <f t="shared" si="15"/>
        <v>0</v>
      </c>
      <c r="AO54" s="51">
        <f t="shared" si="15"/>
        <v>0</v>
      </c>
      <c r="AP54" s="51">
        <f t="shared" si="15"/>
        <v>0</v>
      </c>
      <c r="AQ54" s="51">
        <f t="shared" si="15"/>
        <v>0</v>
      </c>
      <c r="AR54" s="51">
        <f t="shared" si="15"/>
        <v>0</v>
      </c>
      <c r="AS54" s="65">
        <f t="shared" si="15"/>
        <v>0</v>
      </c>
      <c r="AT54" s="51">
        <f t="shared" si="15"/>
        <v>0</v>
      </c>
      <c r="AU54" s="51">
        <f t="shared" si="15"/>
        <v>0</v>
      </c>
      <c r="AV54" s="51">
        <f t="shared" si="15"/>
        <v>0</v>
      </c>
      <c r="AW54" s="51">
        <f t="shared" si="15"/>
        <v>0</v>
      </c>
      <c r="AX54" s="51">
        <f t="shared" si="15"/>
        <v>0</v>
      </c>
      <c r="AY54" s="51">
        <f t="shared" si="15"/>
        <v>0</v>
      </c>
      <c r="AZ54" s="51">
        <f t="shared" si="15"/>
        <v>0</v>
      </c>
      <c r="BA54" s="51">
        <f t="shared" si="15"/>
        <v>0</v>
      </c>
      <c r="BB54" s="51">
        <f t="shared" si="15"/>
        <v>0</v>
      </c>
      <c r="BC54" s="51">
        <f t="shared" si="15"/>
        <v>0</v>
      </c>
      <c r="BD54" s="51">
        <f t="shared" si="15"/>
        <v>0</v>
      </c>
      <c r="BE54" s="51">
        <f t="shared" si="15"/>
        <v>0</v>
      </c>
      <c r="BF54" s="51">
        <f t="shared" si="15"/>
        <v>0</v>
      </c>
      <c r="BG54" s="51">
        <f t="shared" si="15"/>
        <v>0</v>
      </c>
      <c r="BH54" s="80">
        <f t="shared" si="15"/>
        <v>0</v>
      </c>
      <c r="BI54" s="33">
        <f>SUM(D54:BA54)</f>
        <v>309</v>
      </c>
      <c r="BJ54" s="34"/>
      <c r="BK54" s="38">
        <f>BI54/BM6</f>
        <v>9.96774193548387</v>
      </c>
      <c r="BL54" s="33" t="s">
        <v>29</v>
      </c>
    </row>
    <row r="55" spans="2:64" ht="13.5" customHeight="1" thickBot="1">
      <c r="B55" s="35" t="s">
        <v>38</v>
      </c>
      <c r="C55" s="58"/>
      <c r="D55" s="36">
        <f aca="true" t="shared" si="16" ref="D55:Q55">SUM(D34:D53)</f>
        <v>38</v>
      </c>
      <c r="E55" s="36">
        <f t="shared" si="16"/>
        <v>26</v>
      </c>
      <c r="F55" s="36">
        <f t="shared" si="16"/>
        <v>57</v>
      </c>
      <c r="G55" s="36">
        <f t="shared" si="16"/>
        <v>32</v>
      </c>
      <c r="H55" s="36">
        <f t="shared" si="16"/>
        <v>46</v>
      </c>
      <c r="I55" s="36">
        <f t="shared" si="16"/>
        <v>52</v>
      </c>
      <c r="J55" s="36">
        <f t="shared" si="16"/>
        <v>42</v>
      </c>
      <c r="K55" s="36">
        <f t="shared" si="16"/>
        <v>40</v>
      </c>
      <c r="L55" s="36">
        <f t="shared" si="16"/>
        <v>62</v>
      </c>
      <c r="M55" s="36">
        <f t="shared" si="16"/>
        <v>58</v>
      </c>
      <c r="N55" s="36">
        <f t="shared" si="16"/>
        <v>50</v>
      </c>
      <c r="O55" s="72">
        <f t="shared" si="16"/>
        <v>79</v>
      </c>
      <c r="P55" s="36">
        <f t="shared" si="16"/>
        <v>58</v>
      </c>
      <c r="Q55" s="36">
        <f t="shared" si="16"/>
        <v>40</v>
      </c>
      <c r="R55" s="62">
        <f aca="true" t="shared" si="17" ref="R55:AG55">SUM(R34:R54)</f>
        <v>70</v>
      </c>
      <c r="S55" s="62">
        <f t="shared" si="17"/>
        <v>60</v>
      </c>
      <c r="T55" s="62">
        <f t="shared" si="17"/>
        <v>58</v>
      </c>
      <c r="U55" s="62">
        <f t="shared" si="17"/>
        <v>50</v>
      </c>
      <c r="V55" s="62">
        <f t="shared" si="17"/>
        <v>74</v>
      </c>
      <c r="W55" s="62">
        <f t="shared" si="17"/>
        <v>54</v>
      </c>
      <c r="X55" s="62">
        <f t="shared" si="17"/>
        <v>72</v>
      </c>
      <c r="Y55" s="62">
        <f t="shared" si="17"/>
        <v>72</v>
      </c>
      <c r="Z55" s="62">
        <f t="shared" si="17"/>
        <v>70</v>
      </c>
      <c r="AA55" s="62">
        <f t="shared" si="17"/>
        <v>78</v>
      </c>
      <c r="AB55" s="62">
        <f t="shared" si="17"/>
        <v>64</v>
      </c>
      <c r="AC55" s="62">
        <f t="shared" si="17"/>
        <v>60</v>
      </c>
      <c r="AD55" s="62">
        <f t="shared" si="17"/>
        <v>69</v>
      </c>
      <c r="AE55" s="62">
        <f t="shared" si="17"/>
        <v>78</v>
      </c>
      <c r="AF55" s="62">
        <f t="shared" si="17"/>
        <v>62</v>
      </c>
      <c r="AG55" s="62">
        <f t="shared" si="17"/>
        <v>64</v>
      </c>
      <c r="AH55" s="36">
        <f aca="true" t="shared" si="18" ref="AH55:BI55">SUM(AH34:AH53)</f>
        <v>42</v>
      </c>
      <c r="AI55" s="36">
        <f t="shared" si="18"/>
        <v>0</v>
      </c>
      <c r="AJ55" s="36">
        <f t="shared" si="18"/>
        <v>0</v>
      </c>
      <c r="AK55" s="36">
        <f t="shared" si="18"/>
        <v>0</v>
      </c>
      <c r="AL55" s="36">
        <f t="shared" si="18"/>
        <v>0</v>
      </c>
      <c r="AM55" s="36">
        <f t="shared" si="18"/>
        <v>0</v>
      </c>
      <c r="AN55" s="36">
        <f t="shared" si="18"/>
        <v>0</v>
      </c>
      <c r="AO55" s="36">
        <f t="shared" si="18"/>
        <v>0</v>
      </c>
      <c r="AP55" s="36">
        <f t="shared" si="18"/>
        <v>0</v>
      </c>
      <c r="AQ55" s="36">
        <f t="shared" si="18"/>
        <v>0</v>
      </c>
      <c r="AR55" s="36">
        <f t="shared" si="18"/>
        <v>0</v>
      </c>
      <c r="AS55" s="36">
        <f t="shared" si="18"/>
        <v>0</v>
      </c>
      <c r="AT55" s="36">
        <f t="shared" si="18"/>
        <v>0</v>
      </c>
      <c r="AU55" s="36">
        <f t="shared" si="18"/>
        <v>0</v>
      </c>
      <c r="AV55" s="36">
        <f t="shared" si="18"/>
        <v>0</v>
      </c>
      <c r="AW55" s="36">
        <f t="shared" si="18"/>
        <v>0</v>
      </c>
      <c r="AX55" s="36">
        <f t="shared" si="18"/>
        <v>0</v>
      </c>
      <c r="AY55" s="36">
        <f t="shared" si="18"/>
        <v>0</v>
      </c>
      <c r="AZ55" s="36">
        <f t="shared" si="18"/>
        <v>0</v>
      </c>
      <c r="BA55" s="36">
        <f t="shared" si="18"/>
        <v>0</v>
      </c>
      <c r="BB55" s="73">
        <f t="shared" si="18"/>
        <v>0</v>
      </c>
      <c r="BC55" s="36">
        <f t="shared" si="18"/>
        <v>0</v>
      </c>
      <c r="BD55" s="36">
        <f t="shared" si="18"/>
        <v>0</v>
      </c>
      <c r="BE55" s="36">
        <f t="shared" si="18"/>
        <v>0</v>
      </c>
      <c r="BF55" s="36">
        <f t="shared" si="18"/>
        <v>0</v>
      </c>
      <c r="BG55" s="36">
        <f t="shared" si="18"/>
        <v>0</v>
      </c>
      <c r="BH55" s="36">
        <f t="shared" si="18"/>
        <v>0</v>
      </c>
      <c r="BI55" s="25">
        <f t="shared" si="18"/>
        <v>1309</v>
      </c>
      <c r="BJ55" s="52">
        <f>SUM(BJ34:BJ53)</f>
        <v>1611</v>
      </c>
      <c r="BK55" s="26"/>
      <c r="BL55" s="68">
        <f>BJ55/BM6</f>
        <v>51.96774193548387</v>
      </c>
    </row>
    <row r="57" spans="2:64" ht="24">
      <c r="B57" s="145" t="s">
        <v>83</v>
      </c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</row>
    <row r="58" spans="2:63" ht="12.75">
      <c r="B58" s="4" t="s">
        <v>19</v>
      </c>
      <c r="C58" s="4"/>
      <c r="D58" s="3"/>
      <c r="BI58" s="1"/>
      <c r="BJ58" s="1"/>
      <c r="BK58" s="1"/>
    </row>
    <row r="59" spans="11:63" ht="13.5" thickBot="1">
      <c r="K59" s="15"/>
      <c r="L59" s="14"/>
      <c r="M59" s="14"/>
      <c r="N59" s="14"/>
      <c r="O59" s="14"/>
      <c r="P59" s="14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1"/>
      <c r="BJ59" s="1"/>
      <c r="BK59" s="1"/>
    </row>
    <row r="60" spans="2:64" ht="13.5" thickBot="1">
      <c r="B60" s="28" t="s">
        <v>1</v>
      </c>
      <c r="C60" s="28"/>
      <c r="D60" s="81" t="str">
        <f aca="true" t="shared" si="19" ref="D60:AI60">D7</f>
        <v>8.9.</v>
      </c>
      <c r="E60" s="82" t="str">
        <f t="shared" si="19"/>
        <v>29.9.</v>
      </c>
      <c r="F60" s="82" t="str">
        <f t="shared" si="19"/>
        <v>13.10.</v>
      </c>
      <c r="G60" s="82" t="str">
        <f t="shared" si="19"/>
        <v>20.10.</v>
      </c>
      <c r="H60" s="82" t="str">
        <f t="shared" si="19"/>
        <v>27.10.</v>
      </c>
      <c r="I60" s="82" t="str">
        <f t="shared" si="19"/>
        <v>3.11.</v>
      </c>
      <c r="J60" s="82" t="str">
        <f t="shared" si="19"/>
        <v>10.11.</v>
      </c>
      <c r="K60" s="82" t="str">
        <f t="shared" si="19"/>
        <v>17.11.</v>
      </c>
      <c r="L60" s="82" t="str">
        <f t="shared" si="19"/>
        <v>24.11.</v>
      </c>
      <c r="M60" s="87" t="str">
        <f t="shared" si="19"/>
        <v>1.12.</v>
      </c>
      <c r="N60" s="87" t="str">
        <f t="shared" si="19"/>
        <v>8.12.</v>
      </c>
      <c r="O60" s="87" t="str">
        <f t="shared" si="19"/>
        <v>15.12.</v>
      </c>
      <c r="P60" s="87" t="str">
        <f t="shared" si="19"/>
        <v>5.1.</v>
      </c>
      <c r="Q60" s="82" t="str">
        <f t="shared" si="19"/>
        <v>12.1.</v>
      </c>
      <c r="R60" s="82" t="str">
        <f t="shared" si="19"/>
        <v>19.1.</v>
      </c>
      <c r="S60" s="82" t="str">
        <f t="shared" si="19"/>
        <v>26.1.</v>
      </c>
      <c r="T60" s="131" t="str">
        <f t="shared" si="19"/>
        <v>2.2.</v>
      </c>
      <c r="U60" s="131" t="str">
        <f t="shared" si="19"/>
        <v>9.2.</v>
      </c>
      <c r="V60" s="131" t="str">
        <f t="shared" si="19"/>
        <v>16.2.</v>
      </c>
      <c r="W60" s="131" t="str">
        <f t="shared" si="19"/>
        <v>23.2.</v>
      </c>
      <c r="X60" s="82" t="str">
        <f t="shared" si="19"/>
        <v>9.3.</v>
      </c>
      <c r="Y60" s="82" t="str">
        <f t="shared" si="19"/>
        <v>16.3.</v>
      </c>
      <c r="Z60" s="82" t="str">
        <f t="shared" si="19"/>
        <v>23.3.</v>
      </c>
      <c r="AA60" s="82" t="str">
        <f t="shared" si="19"/>
        <v>30.3.</v>
      </c>
      <c r="AB60" s="82" t="str">
        <f t="shared" si="19"/>
        <v>6.4.</v>
      </c>
      <c r="AC60" s="82" t="str">
        <f t="shared" si="19"/>
        <v>13.4.</v>
      </c>
      <c r="AD60" s="82" t="str">
        <f t="shared" si="19"/>
        <v>20.4.</v>
      </c>
      <c r="AE60" s="82" t="str">
        <f t="shared" si="19"/>
        <v>27.4.</v>
      </c>
      <c r="AF60" s="82" t="str">
        <f t="shared" si="19"/>
        <v>4.5..</v>
      </c>
      <c r="AG60" s="82" t="str">
        <f t="shared" si="19"/>
        <v>11.5.</v>
      </c>
      <c r="AH60" s="82" t="str">
        <f t="shared" si="19"/>
        <v>18.5.</v>
      </c>
      <c r="AI60" s="82" t="str">
        <f t="shared" si="19"/>
        <v>25.5.</v>
      </c>
      <c r="AJ60" s="82">
        <f aca="true" t="shared" si="20" ref="AJ60:BH60">AJ7</f>
        <v>0</v>
      </c>
      <c r="AK60" s="82">
        <f t="shared" si="20"/>
        <v>0</v>
      </c>
      <c r="AL60" s="82">
        <f t="shared" si="20"/>
        <v>0</v>
      </c>
      <c r="AM60" s="82">
        <f t="shared" si="20"/>
        <v>0</v>
      </c>
      <c r="AN60" s="82">
        <f t="shared" si="20"/>
        <v>0</v>
      </c>
      <c r="AO60" s="82">
        <f t="shared" si="20"/>
        <v>0</v>
      </c>
      <c r="AP60" s="82">
        <f t="shared" si="20"/>
        <v>0</v>
      </c>
      <c r="AQ60" s="82">
        <f t="shared" si="20"/>
        <v>0</v>
      </c>
      <c r="AR60" s="82">
        <f t="shared" si="20"/>
        <v>0</v>
      </c>
      <c r="AS60" s="82">
        <f t="shared" si="20"/>
        <v>0</v>
      </c>
      <c r="AT60" s="82">
        <f t="shared" si="20"/>
        <v>0</v>
      </c>
      <c r="AU60" s="82">
        <f t="shared" si="20"/>
        <v>0</v>
      </c>
      <c r="AV60" s="82">
        <f t="shared" si="20"/>
        <v>0</v>
      </c>
      <c r="AW60" s="82">
        <f t="shared" si="20"/>
        <v>0</v>
      </c>
      <c r="AX60" s="82">
        <f t="shared" si="20"/>
        <v>0</v>
      </c>
      <c r="AY60" s="82">
        <f t="shared" si="20"/>
        <v>0</v>
      </c>
      <c r="AZ60" s="82">
        <f t="shared" si="20"/>
        <v>0</v>
      </c>
      <c r="BA60" s="82">
        <f t="shared" si="20"/>
        <v>0</v>
      </c>
      <c r="BB60" s="82">
        <f t="shared" si="20"/>
        <v>0</v>
      </c>
      <c r="BC60" s="82">
        <f t="shared" si="20"/>
        <v>0</v>
      </c>
      <c r="BD60" s="82">
        <f t="shared" si="20"/>
        <v>0</v>
      </c>
      <c r="BE60" s="82">
        <f t="shared" si="20"/>
        <v>0</v>
      </c>
      <c r="BF60" s="82">
        <f t="shared" si="20"/>
        <v>0</v>
      </c>
      <c r="BG60" s="82">
        <f t="shared" si="20"/>
        <v>0</v>
      </c>
      <c r="BH60" s="55">
        <f t="shared" si="20"/>
        <v>0</v>
      </c>
      <c r="BI60" s="9" t="s">
        <v>0</v>
      </c>
      <c r="BJ60" s="9" t="s">
        <v>2</v>
      </c>
      <c r="BK60" s="109" t="s">
        <v>3</v>
      </c>
      <c r="BL60" s="113" t="s">
        <v>30</v>
      </c>
    </row>
    <row r="61" spans="1:65" ht="13.5" thickBot="1">
      <c r="A61" s="133" t="s">
        <v>4</v>
      </c>
      <c r="B61" s="100" t="s">
        <v>56</v>
      </c>
      <c r="C61" s="92" t="s">
        <v>61</v>
      </c>
      <c r="D61" s="39">
        <v>5</v>
      </c>
      <c r="E61" s="39">
        <v>9</v>
      </c>
      <c r="F61" s="39">
        <v>2</v>
      </c>
      <c r="G61" s="39">
        <v>5</v>
      </c>
      <c r="H61" s="39">
        <v>7</v>
      </c>
      <c r="I61" s="39">
        <v>4</v>
      </c>
      <c r="J61" s="39">
        <v>5</v>
      </c>
      <c r="K61" s="39">
        <v>8</v>
      </c>
      <c r="L61" s="6">
        <v>4</v>
      </c>
      <c r="M61" s="6">
        <v>6</v>
      </c>
      <c r="N61" s="6">
        <v>8</v>
      </c>
      <c r="O61" s="6">
        <v>13</v>
      </c>
      <c r="P61" s="39">
        <v>6</v>
      </c>
      <c r="Q61" s="6">
        <v>6</v>
      </c>
      <c r="R61" s="6">
        <v>12</v>
      </c>
      <c r="S61" s="130">
        <v>9</v>
      </c>
      <c r="T61" s="6">
        <v>8</v>
      </c>
      <c r="U61" s="130">
        <v>10</v>
      </c>
      <c r="V61" s="39">
        <v>6</v>
      </c>
      <c r="W61" s="39">
        <v>5</v>
      </c>
      <c r="X61" s="130">
        <v>9</v>
      </c>
      <c r="Y61" s="39">
        <v>1</v>
      </c>
      <c r="Z61" s="39">
        <v>5</v>
      </c>
      <c r="AA61" s="39">
        <v>12</v>
      </c>
      <c r="AB61" s="39">
        <v>10</v>
      </c>
      <c r="AC61" s="39">
        <v>7</v>
      </c>
      <c r="AD61" s="39">
        <v>5</v>
      </c>
      <c r="AE61" s="39">
        <v>6</v>
      </c>
      <c r="AF61" s="118">
        <v>3</v>
      </c>
      <c r="AG61" s="118">
        <v>8</v>
      </c>
      <c r="AH61" s="39" t="s">
        <v>82</v>
      </c>
      <c r="AI61" s="12"/>
      <c r="AJ61" s="39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130"/>
      <c r="BI61" s="40">
        <f aca="true" t="shared" si="21" ref="BI61:BI69">COUNTIF(D61:BH61,"&gt;=0")</f>
        <v>30</v>
      </c>
      <c r="BJ61" s="32">
        <f aca="true" t="shared" si="22" ref="BJ61:BJ80">SUM(D61:BH61)</f>
        <v>204</v>
      </c>
      <c r="BK61" s="110">
        <f aca="true" t="shared" si="23" ref="BK61:BK80">BJ61/BI61</f>
        <v>6.8</v>
      </c>
      <c r="BL61" s="114">
        <v>8</v>
      </c>
      <c r="BM61" s="15"/>
    </row>
    <row r="62" spans="1:66" ht="13.5" thickBot="1">
      <c r="A62" s="133" t="s">
        <v>5</v>
      </c>
      <c r="B62" s="50" t="s">
        <v>37</v>
      </c>
      <c r="C62" s="93" t="s">
        <v>61</v>
      </c>
      <c r="D62" s="6">
        <v>6</v>
      </c>
      <c r="E62" s="6">
        <v>3</v>
      </c>
      <c r="F62" s="6">
        <v>9</v>
      </c>
      <c r="G62" s="6" t="s">
        <v>82</v>
      </c>
      <c r="H62" s="6">
        <v>1</v>
      </c>
      <c r="I62" s="6" t="s">
        <v>82</v>
      </c>
      <c r="J62" s="6">
        <v>5</v>
      </c>
      <c r="K62" s="6">
        <v>10</v>
      </c>
      <c r="L62" s="6">
        <v>6</v>
      </c>
      <c r="M62" s="6">
        <v>10</v>
      </c>
      <c r="N62" s="6">
        <v>11</v>
      </c>
      <c r="O62" s="6">
        <v>4</v>
      </c>
      <c r="P62" s="6">
        <v>9</v>
      </c>
      <c r="Q62" s="6">
        <v>10</v>
      </c>
      <c r="R62" s="6">
        <v>7</v>
      </c>
      <c r="S62" s="116">
        <v>9</v>
      </c>
      <c r="T62" s="116">
        <v>9</v>
      </c>
      <c r="U62" s="6">
        <v>6</v>
      </c>
      <c r="V62" s="6">
        <v>3</v>
      </c>
      <c r="W62" s="6" t="s">
        <v>82</v>
      </c>
      <c r="X62" s="6" t="s">
        <v>82</v>
      </c>
      <c r="Y62" s="6">
        <v>5</v>
      </c>
      <c r="Z62" s="6" t="s">
        <v>82</v>
      </c>
      <c r="AA62" s="6">
        <v>7</v>
      </c>
      <c r="AB62" s="6">
        <v>6</v>
      </c>
      <c r="AC62" s="6">
        <v>8</v>
      </c>
      <c r="AD62" s="6">
        <v>9</v>
      </c>
      <c r="AE62" s="6" t="s">
        <v>82</v>
      </c>
      <c r="AF62" s="49">
        <v>11</v>
      </c>
      <c r="AG62" s="49">
        <v>5</v>
      </c>
      <c r="AH62" s="6">
        <v>12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116"/>
      <c r="BI62" s="40">
        <f t="shared" si="21"/>
        <v>25</v>
      </c>
      <c r="BJ62" s="32">
        <f t="shared" si="22"/>
        <v>181</v>
      </c>
      <c r="BK62" s="110">
        <f t="shared" si="23"/>
        <v>7.24</v>
      </c>
      <c r="BL62" s="114">
        <v>9</v>
      </c>
      <c r="BM62" s="15"/>
      <c r="BN62" t="s">
        <v>44</v>
      </c>
    </row>
    <row r="63" spans="1:67" ht="13.5" customHeight="1" thickBot="1">
      <c r="A63" s="133" t="s">
        <v>6</v>
      </c>
      <c r="B63" s="50" t="s">
        <v>42</v>
      </c>
      <c r="C63" s="93" t="s">
        <v>61</v>
      </c>
      <c r="D63" s="6">
        <v>2</v>
      </c>
      <c r="E63" s="6" t="s">
        <v>82</v>
      </c>
      <c r="F63" s="6">
        <v>8</v>
      </c>
      <c r="G63" s="6">
        <v>5</v>
      </c>
      <c r="H63" s="6">
        <v>11</v>
      </c>
      <c r="I63" s="6">
        <v>2</v>
      </c>
      <c r="J63" s="6">
        <v>5</v>
      </c>
      <c r="K63" s="6" t="s">
        <v>82</v>
      </c>
      <c r="L63" s="6">
        <v>2</v>
      </c>
      <c r="M63" s="6">
        <v>6</v>
      </c>
      <c r="N63" s="6" t="s">
        <v>82</v>
      </c>
      <c r="O63" s="6">
        <v>9</v>
      </c>
      <c r="P63" s="6">
        <v>8</v>
      </c>
      <c r="Q63" s="6">
        <v>6</v>
      </c>
      <c r="R63" s="6" t="s">
        <v>82</v>
      </c>
      <c r="S63" s="6">
        <v>4</v>
      </c>
      <c r="T63" s="6" t="s">
        <v>82</v>
      </c>
      <c r="U63" s="6" t="s">
        <v>82</v>
      </c>
      <c r="V63" s="6">
        <v>4</v>
      </c>
      <c r="W63" s="6">
        <v>10</v>
      </c>
      <c r="X63" s="6">
        <v>5</v>
      </c>
      <c r="Y63" s="6">
        <v>4</v>
      </c>
      <c r="Z63" s="6">
        <v>3</v>
      </c>
      <c r="AA63" s="6">
        <v>3</v>
      </c>
      <c r="AB63" s="6">
        <v>7</v>
      </c>
      <c r="AC63" s="132">
        <v>16</v>
      </c>
      <c r="AD63" s="6">
        <v>9</v>
      </c>
      <c r="AE63" s="6">
        <v>5</v>
      </c>
      <c r="AF63" s="6">
        <v>7</v>
      </c>
      <c r="AG63" s="6" t="s">
        <v>82</v>
      </c>
      <c r="AH63" s="6">
        <v>5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40">
        <f t="shared" si="21"/>
        <v>24</v>
      </c>
      <c r="BJ63" s="32">
        <f t="shared" si="22"/>
        <v>146</v>
      </c>
      <c r="BK63" s="111">
        <f t="shared" si="23"/>
        <v>6.083333333333333</v>
      </c>
      <c r="BL63" s="114">
        <v>4</v>
      </c>
      <c r="BM63" s="15"/>
      <c r="BN63" s="138" t="s">
        <v>47</v>
      </c>
      <c r="BO63" s="139"/>
    </row>
    <row r="64" spans="1:65" ht="13.5" customHeight="1" thickBot="1">
      <c r="A64" s="133" t="s">
        <v>7</v>
      </c>
      <c r="B64" s="50" t="s">
        <v>53</v>
      </c>
      <c r="C64" s="93" t="s">
        <v>61</v>
      </c>
      <c r="D64" s="6">
        <v>6</v>
      </c>
      <c r="E64" s="6">
        <v>3</v>
      </c>
      <c r="F64" s="6">
        <v>6</v>
      </c>
      <c r="G64" s="6">
        <v>8</v>
      </c>
      <c r="H64" s="6">
        <v>6</v>
      </c>
      <c r="I64" s="6">
        <v>5</v>
      </c>
      <c r="J64" s="6">
        <v>4</v>
      </c>
      <c r="K64" s="6">
        <v>11</v>
      </c>
      <c r="L64" s="6">
        <v>4</v>
      </c>
      <c r="M64" s="6">
        <v>2</v>
      </c>
      <c r="N64" s="6" t="s">
        <v>82</v>
      </c>
      <c r="O64" s="6">
        <v>4</v>
      </c>
      <c r="P64" s="6">
        <v>2</v>
      </c>
      <c r="Q64" s="6">
        <v>10</v>
      </c>
      <c r="R64" s="6" t="s">
        <v>82</v>
      </c>
      <c r="S64" s="6" t="s">
        <v>82</v>
      </c>
      <c r="T64" s="116">
        <v>9</v>
      </c>
      <c r="U64" s="6">
        <v>9</v>
      </c>
      <c r="V64" s="6">
        <v>6</v>
      </c>
      <c r="W64" s="6">
        <v>6</v>
      </c>
      <c r="X64" s="6">
        <v>3</v>
      </c>
      <c r="Y64" s="6">
        <v>3</v>
      </c>
      <c r="Z64" s="6">
        <v>3</v>
      </c>
      <c r="AA64" s="6" t="s">
        <v>82</v>
      </c>
      <c r="AB64" s="6">
        <v>6</v>
      </c>
      <c r="AC64" s="6">
        <v>1</v>
      </c>
      <c r="AD64" s="6">
        <v>7</v>
      </c>
      <c r="AE64" s="6">
        <v>3</v>
      </c>
      <c r="AF64" s="6">
        <v>6</v>
      </c>
      <c r="AG64" s="6" t="s">
        <v>82</v>
      </c>
      <c r="AH64" s="6" t="s">
        <v>82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40">
        <f t="shared" si="21"/>
        <v>25</v>
      </c>
      <c r="BJ64" s="32">
        <f t="shared" si="22"/>
        <v>133</v>
      </c>
      <c r="BK64" s="110">
        <f t="shared" si="23"/>
        <v>5.32</v>
      </c>
      <c r="BL64" s="114">
        <v>5</v>
      </c>
      <c r="BM64" s="15"/>
    </row>
    <row r="65" spans="1:65" ht="13.5" customHeight="1" thickBot="1">
      <c r="A65" s="133" t="s">
        <v>8</v>
      </c>
      <c r="B65" s="50" t="s">
        <v>52</v>
      </c>
      <c r="C65" s="93" t="s">
        <v>61</v>
      </c>
      <c r="D65" s="6">
        <v>4</v>
      </c>
      <c r="E65" s="6" t="s">
        <v>82</v>
      </c>
      <c r="F65" s="6">
        <v>4</v>
      </c>
      <c r="G65" s="6">
        <v>3</v>
      </c>
      <c r="H65" s="6">
        <v>7</v>
      </c>
      <c r="I65" s="6">
        <v>5</v>
      </c>
      <c r="J65" s="6">
        <v>5</v>
      </c>
      <c r="K65" s="6">
        <v>4</v>
      </c>
      <c r="L65" s="6">
        <v>6</v>
      </c>
      <c r="M65" s="6">
        <v>3</v>
      </c>
      <c r="N65" s="6">
        <v>3</v>
      </c>
      <c r="O65" s="6">
        <v>5</v>
      </c>
      <c r="P65" s="6">
        <v>1</v>
      </c>
      <c r="Q65" s="6">
        <v>3</v>
      </c>
      <c r="R65" s="6">
        <v>3</v>
      </c>
      <c r="S65" s="6">
        <v>4</v>
      </c>
      <c r="T65" s="6">
        <v>3</v>
      </c>
      <c r="U65" s="6" t="s">
        <v>82</v>
      </c>
      <c r="V65" s="6">
        <v>1</v>
      </c>
      <c r="W65" s="6">
        <v>6</v>
      </c>
      <c r="X65" s="6">
        <v>3</v>
      </c>
      <c r="Y65" s="6">
        <v>3</v>
      </c>
      <c r="Z65" s="6">
        <v>2</v>
      </c>
      <c r="AA65" s="6">
        <v>6</v>
      </c>
      <c r="AB65" s="6">
        <v>6</v>
      </c>
      <c r="AC65" s="6">
        <v>3</v>
      </c>
      <c r="AD65" s="6">
        <v>4</v>
      </c>
      <c r="AE65" s="6">
        <v>2</v>
      </c>
      <c r="AF65" s="49">
        <v>6</v>
      </c>
      <c r="AG65" s="49">
        <v>3</v>
      </c>
      <c r="AH65" s="6" t="s">
        <v>82</v>
      </c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40">
        <f t="shared" si="21"/>
        <v>28</v>
      </c>
      <c r="BJ65" s="32">
        <f t="shared" si="22"/>
        <v>108</v>
      </c>
      <c r="BK65" s="111">
        <f t="shared" si="23"/>
        <v>3.857142857142857</v>
      </c>
      <c r="BL65" s="114"/>
      <c r="BM65" s="15"/>
    </row>
    <row r="66" spans="1:65" ht="13.5" customHeight="1" thickBot="1">
      <c r="A66" s="133" t="s">
        <v>9</v>
      </c>
      <c r="B66" s="50" t="s">
        <v>65</v>
      </c>
      <c r="C66" s="93" t="s">
        <v>67</v>
      </c>
      <c r="D66" s="6">
        <v>0</v>
      </c>
      <c r="E66" s="6" t="s">
        <v>82</v>
      </c>
      <c r="F66" s="6">
        <v>0</v>
      </c>
      <c r="G66" s="6">
        <v>3</v>
      </c>
      <c r="H66" s="6">
        <v>4</v>
      </c>
      <c r="I66" s="116">
        <v>7</v>
      </c>
      <c r="J66" s="6">
        <v>3</v>
      </c>
      <c r="K66" s="6">
        <v>4</v>
      </c>
      <c r="L66" s="6">
        <v>9</v>
      </c>
      <c r="M66" s="6">
        <v>3</v>
      </c>
      <c r="N66" s="6">
        <v>2</v>
      </c>
      <c r="O66" s="6" t="s">
        <v>82</v>
      </c>
      <c r="P66" s="6">
        <v>7</v>
      </c>
      <c r="Q66" s="6">
        <v>6</v>
      </c>
      <c r="R66" s="6">
        <v>4</v>
      </c>
      <c r="S66" s="6">
        <v>5</v>
      </c>
      <c r="T66" s="6">
        <v>5</v>
      </c>
      <c r="U66" s="6">
        <v>6</v>
      </c>
      <c r="V66" s="6" t="s">
        <v>82</v>
      </c>
      <c r="W66" s="6" t="s">
        <v>82</v>
      </c>
      <c r="X66" s="6">
        <v>2</v>
      </c>
      <c r="Y66" s="6" t="s">
        <v>82</v>
      </c>
      <c r="Z66" s="6" t="s">
        <v>82</v>
      </c>
      <c r="AA66" s="6">
        <v>0</v>
      </c>
      <c r="AB66" s="6" t="s">
        <v>82</v>
      </c>
      <c r="AC66" s="6" t="s">
        <v>82</v>
      </c>
      <c r="AD66" s="6">
        <v>1</v>
      </c>
      <c r="AE66" s="6">
        <v>1</v>
      </c>
      <c r="AF66" s="49" t="s">
        <v>82</v>
      </c>
      <c r="AG66" s="49" t="s">
        <v>82</v>
      </c>
      <c r="AH66" s="6">
        <v>4</v>
      </c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40">
        <f t="shared" si="21"/>
        <v>21</v>
      </c>
      <c r="BJ66" s="32">
        <f t="shared" si="22"/>
        <v>76</v>
      </c>
      <c r="BK66" s="111">
        <f t="shared" si="23"/>
        <v>3.619047619047619</v>
      </c>
      <c r="BL66" s="114">
        <v>2</v>
      </c>
      <c r="BM66" s="15"/>
    </row>
    <row r="67" spans="1:65" ht="13.5" customHeight="1" thickBot="1">
      <c r="A67" s="133" t="s">
        <v>10</v>
      </c>
      <c r="B67" s="50" t="s">
        <v>40</v>
      </c>
      <c r="C67" s="93" t="s">
        <v>61</v>
      </c>
      <c r="D67" s="6">
        <v>5</v>
      </c>
      <c r="E67" s="6">
        <v>0</v>
      </c>
      <c r="F67" s="6" t="s">
        <v>82</v>
      </c>
      <c r="G67" s="6" t="s">
        <v>82</v>
      </c>
      <c r="H67" s="6">
        <v>9</v>
      </c>
      <c r="I67" s="6" t="s">
        <v>82</v>
      </c>
      <c r="J67" s="6" t="s">
        <v>82</v>
      </c>
      <c r="K67" s="6" t="s">
        <v>82</v>
      </c>
      <c r="L67" s="6">
        <v>5</v>
      </c>
      <c r="M67" s="6">
        <v>3</v>
      </c>
      <c r="N67" s="6">
        <v>3</v>
      </c>
      <c r="O67" s="6">
        <v>5</v>
      </c>
      <c r="P67" s="6">
        <v>4</v>
      </c>
      <c r="Q67" s="6" t="s">
        <v>82</v>
      </c>
      <c r="R67" s="6">
        <v>4</v>
      </c>
      <c r="S67" s="6">
        <v>2</v>
      </c>
      <c r="T67" s="6">
        <v>4</v>
      </c>
      <c r="U67" s="6">
        <v>6</v>
      </c>
      <c r="V67" s="6">
        <v>4</v>
      </c>
      <c r="W67" s="6" t="s">
        <v>82</v>
      </c>
      <c r="X67" s="6">
        <v>3</v>
      </c>
      <c r="Y67" s="6">
        <v>1</v>
      </c>
      <c r="Z67" s="6">
        <v>3</v>
      </c>
      <c r="AA67" s="6" t="s">
        <v>82</v>
      </c>
      <c r="AB67" s="6">
        <v>2</v>
      </c>
      <c r="AC67" s="6" t="s">
        <v>82</v>
      </c>
      <c r="AD67" s="6" t="s">
        <v>82</v>
      </c>
      <c r="AE67" s="6" t="s">
        <v>82</v>
      </c>
      <c r="AF67" s="6">
        <v>7</v>
      </c>
      <c r="AG67" s="6">
        <v>1</v>
      </c>
      <c r="AH67" s="6">
        <v>3</v>
      </c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40">
        <f t="shared" si="21"/>
        <v>20</v>
      </c>
      <c r="BJ67" s="32">
        <f t="shared" si="22"/>
        <v>74</v>
      </c>
      <c r="BK67" s="110">
        <f t="shared" si="23"/>
        <v>3.7</v>
      </c>
      <c r="BL67" s="114"/>
      <c r="BM67" s="15"/>
    </row>
    <row r="68" spans="1:65" ht="13.5" customHeight="1" thickBot="1">
      <c r="A68" s="133" t="s">
        <v>11</v>
      </c>
      <c r="B68" s="50" t="s">
        <v>66</v>
      </c>
      <c r="C68" s="93" t="s">
        <v>67</v>
      </c>
      <c r="D68" s="6">
        <v>0</v>
      </c>
      <c r="E68" s="6" t="s">
        <v>82</v>
      </c>
      <c r="F68" s="6">
        <v>3</v>
      </c>
      <c r="G68" s="6">
        <v>4</v>
      </c>
      <c r="H68" s="6">
        <v>4</v>
      </c>
      <c r="I68" s="6">
        <v>3</v>
      </c>
      <c r="J68" s="6">
        <v>1</v>
      </c>
      <c r="K68" s="6">
        <v>8</v>
      </c>
      <c r="L68" s="6">
        <v>3</v>
      </c>
      <c r="M68" s="6">
        <v>5</v>
      </c>
      <c r="N68" s="6">
        <v>2</v>
      </c>
      <c r="O68" s="6" t="s">
        <v>82</v>
      </c>
      <c r="P68" s="6">
        <v>3</v>
      </c>
      <c r="Q68" s="6">
        <v>4</v>
      </c>
      <c r="R68" s="6">
        <v>1</v>
      </c>
      <c r="S68" s="6">
        <v>4</v>
      </c>
      <c r="T68" s="6">
        <v>5</v>
      </c>
      <c r="U68" s="6">
        <v>2</v>
      </c>
      <c r="V68" s="6" t="s">
        <v>82</v>
      </c>
      <c r="W68" s="6" t="s">
        <v>82</v>
      </c>
      <c r="X68" s="6">
        <v>1</v>
      </c>
      <c r="Y68" s="6" t="s">
        <v>82</v>
      </c>
      <c r="Z68" s="6" t="s">
        <v>82</v>
      </c>
      <c r="AA68" s="6">
        <v>4</v>
      </c>
      <c r="AB68" s="6" t="s">
        <v>82</v>
      </c>
      <c r="AC68" s="6">
        <v>5</v>
      </c>
      <c r="AD68" s="6">
        <v>1</v>
      </c>
      <c r="AE68" s="6">
        <v>3</v>
      </c>
      <c r="AF68" s="57" t="s">
        <v>82</v>
      </c>
      <c r="AG68" s="57" t="s">
        <v>82</v>
      </c>
      <c r="AH68" s="6">
        <v>5</v>
      </c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40">
        <f t="shared" si="21"/>
        <v>22</v>
      </c>
      <c r="BJ68" s="32">
        <f t="shared" si="22"/>
        <v>71</v>
      </c>
      <c r="BK68" s="111">
        <f t="shared" si="23"/>
        <v>3.227272727272727</v>
      </c>
      <c r="BL68" s="114"/>
      <c r="BM68" s="15"/>
    </row>
    <row r="69" spans="1:64" ht="13.5" customHeight="1" thickBot="1">
      <c r="A69" s="133" t="s">
        <v>12</v>
      </c>
      <c r="B69" s="50" t="s">
        <v>89</v>
      </c>
      <c r="C69" s="90" t="s">
        <v>61</v>
      </c>
      <c r="D69" s="6" t="s">
        <v>82</v>
      </c>
      <c r="E69" s="6" t="s">
        <v>82</v>
      </c>
      <c r="F69" s="6">
        <v>0</v>
      </c>
      <c r="G69" s="6" t="s">
        <v>82</v>
      </c>
      <c r="H69" s="6" t="s">
        <v>82</v>
      </c>
      <c r="I69" s="6">
        <v>3</v>
      </c>
      <c r="J69" s="6">
        <v>5</v>
      </c>
      <c r="K69" s="6">
        <v>0</v>
      </c>
      <c r="L69" s="6">
        <v>1</v>
      </c>
      <c r="M69" s="6">
        <v>1</v>
      </c>
      <c r="N69" s="6">
        <v>3</v>
      </c>
      <c r="O69" s="6">
        <v>0</v>
      </c>
      <c r="P69" s="6">
        <v>2</v>
      </c>
      <c r="Q69" s="6">
        <v>2</v>
      </c>
      <c r="R69" s="6">
        <v>5</v>
      </c>
      <c r="S69" s="6">
        <v>4</v>
      </c>
      <c r="T69" s="6">
        <v>4</v>
      </c>
      <c r="U69" s="6">
        <v>4</v>
      </c>
      <c r="V69" s="6">
        <v>4</v>
      </c>
      <c r="W69" s="6">
        <v>0</v>
      </c>
      <c r="X69" s="6">
        <v>5</v>
      </c>
      <c r="Y69" s="6">
        <v>4</v>
      </c>
      <c r="Z69" s="6">
        <v>1</v>
      </c>
      <c r="AA69" s="6">
        <v>2</v>
      </c>
      <c r="AB69" s="6">
        <v>3</v>
      </c>
      <c r="AC69" s="6">
        <v>3</v>
      </c>
      <c r="AD69" s="6" t="s">
        <v>82</v>
      </c>
      <c r="AE69" s="6">
        <v>2</v>
      </c>
      <c r="AF69" s="49">
        <v>6</v>
      </c>
      <c r="AG69" s="49">
        <v>3</v>
      </c>
      <c r="AH69" s="6" t="s">
        <v>82</v>
      </c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40">
        <f t="shared" si="21"/>
        <v>25</v>
      </c>
      <c r="BJ69" s="32">
        <f t="shared" si="22"/>
        <v>67</v>
      </c>
      <c r="BK69" s="110">
        <f t="shared" si="23"/>
        <v>2.68</v>
      </c>
      <c r="BL69" s="114"/>
    </row>
    <row r="70" spans="1:64" ht="13.5" customHeight="1" thickBot="1">
      <c r="A70" s="133" t="s">
        <v>13</v>
      </c>
      <c r="B70" s="50" t="s">
        <v>104</v>
      </c>
      <c r="C70" s="90" t="s">
        <v>61</v>
      </c>
      <c r="D70" s="6">
        <v>3</v>
      </c>
      <c r="E70" s="6">
        <v>5</v>
      </c>
      <c r="F70" s="6">
        <v>1</v>
      </c>
      <c r="G70" s="6" t="s">
        <v>82</v>
      </c>
      <c r="H70" s="6" t="s">
        <v>82</v>
      </c>
      <c r="I70" s="6">
        <v>3</v>
      </c>
      <c r="J70" s="116">
        <v>6</v>
      </c>
      <c r="K70" s="6" t="s">
        <v>82</v>
      </c>
      <c r="L70" s="6" t="s">
        <v>82</v>
      </c>
      <c r="M70" s="6" t="s">
        <v>82</v>
      </c>
      <c r="N70" s="6">
        <v>5</v>
      </c>
      <c r="O70" s="6">
        <v>4</v>
      </c>
      <c r="P70" s="6" t="s">
        <v>82</v>
      </c>
      <c r="Q70" s="6" t="s">
        <v>82</v>
      </c>
      <c r="R70" s="6" t="s">
        <v>82</v>
      </c>
      <c r="S70" s="6" t="s">
        <v>82</v>
      </c>
      <c r="T70" s="6" t="s">
        <v>82</v>
      </c>
      <c r="U70" s="6" t="s">
        <v>82</v>
      </c>
      <c r="V70" s="116">
        <v>7</v>
      </c>
      <c r="W70" s="6">
        <v>7</v>
      </c>
      <c r="X70" s="6" t="s">
        <v>82</v>
      </c>
      <c r="Y70" s="6">
        <v>4</v>
      </c>
      <c r="Z70" s="6" t="s">
        <v>82</v>
      </c>
      <c r="AA70" s="6" t="s">
        <v>82</v>
      </c>
      <c r="AB70" s="6" t="s">
        <v>82</v>
      </c>
      <c r="AC70" s="6" t="s">
        <v>82</v>
      </c>
      <c r="AD70" s="6">
        <v>5</v>
      </c>
      <c r="AE70" s="6">
        <v>4</v>
      </c>
      <c r="AF70" s="49" t="s">
        <v>82</v>
      </c>
      <c r="AG70" s="49">
        <v>4</v>
      </c>
      <c r="AH70" s="6">
        <v>3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40">
        <v>114</v>
      </c>
      <c r="BJ70" s="32">
        <f t="shared" si="22"/>
        <v>61</v>
      </c>
      <c r="BK70" s="111">
        <f t="shared" si="23"/>
        <v>0.5350877192982456</v>
      </c>
      <c r="BL70" s="114">
        <v>2</v>
      </c>
    </row>
    <row r="71" spans="1:64" ht="14.25" customHeight="1" thickBot="1">
      <c r="A71" t="s">
        <v>14</v>
      </c>
      <c r="B71" s="50" t="s">
        <v>49</v>
      </c>
      <c r="C71" s="90" t="s">
        <v>61</v>
      </c>
      <c r="D71" s="6">
        <v>5</v>
      </c>
      <c r="E71" s="6">
        <v>2</v>
      </c>
      <c r="F71" s="6">
        <v>3</v>
      </c>
      <c r="G71" s="6">
        <v>2</v>
      </c>
      <c r="H71" s="6" t="s">
        <v>82</v>
      </c>
      <c r="I71" s="6">
        <v>4</v>
      </c>
      <c r="J71" s="6" t="s">
        <v>82</v>
      </c>
      <c r="K71" s="6" t="s">
        <v>82</v>
      </c>
      <c r="L71" s="6">
        <v>3</v>
      </c>
      <c r="M71" s="6" t="s">
        <v>82</v>
      </c>
      <c r="N71" s="6" t="s">
        <v>82</v>
      </c>
      <c r="O71" s="6">
        <v>3</v>
      </c>
      <c r="P71" s="6">
        <v>5</v>
      </c>
      <c r="Q71" s="6" t="s">
        <v>82</v>
      </c>
      <c r="R71" s="6">
        <v>3</v>
      </c>
      <c r="S71" s="6" t="s">
        <v>82</v>
      </c>
      <c r="T71" s="6" t="s">
        <v>82</v>
      </c>
      <c r="U71" s="6" t="s">
        <v>82</v>
      </c>
      <c r="V71" s="6">
        <v>2</v>
      </c>
      <c r="W71" s="6" t="s">
        <v>82</v>
      </c>
      <c r="X71" s="6">
        <v>1</v>
      </c>
      <c r="Y71" s="6" t="s">
        <v>82</v>
      </c>
      <c r="Z71" s="6">
        <v>5</v>
      </c>
      <c r="AA71" s="6">
        <v>2</v>
      </c>
      <c r="AB71" s="6">
        <v>3</v>
      </c>
      <c r="AC71" s="6" t="s">
        <v>82</v>
      </c>
      <c r="AD71" s="6">
        <v>3</v>
      </c>
      <c r="AE71" s="6" t="s">
        <v>82</v>
      </c>
      <c r="AF71" s="57">
        <v>2</v>
      </c>
      <c r="AG71" s="57">
        <v>4</v>
      </c>
      <c r="AH71" s="6">
        <v>5</v>
      </c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40">
        <f>COUNTIF(D71:BH71,"&gt;=0")</f>
        <v>18</v>
      </c>
      <c r="BJ71" s="32">
        <f t="shared" si="22"/>
        <v>57</v>
      </c>
      <c r="BK71" s="110">
        <f t="shared" si="23"/>
        <v>3.1666666666666665</v>
      </c>
      <c r="BL71" s="114"/>
    </row>
    <row r="72" spans="1:64" ht="13.5" thickBot="1">
      <c r="A72" t="s">
        <v>15</v>
      </c>
      <c r="B72" s="50" t="s">
        <v>105</v>
      </c>
      <c r="C72" s="90">
        <v>80</v>
      </c>
      <c r="D72" s="6" t="s">
        <v>82</v>
      </c>
      <c r="E72" s="6" t="s">
        <v>82</v>
      </c>
      <c r="F72" s="6" t="s">
        <v>82</v>
      </c>
      <c r="G72" s="6" t="s">
        <v>82</v>
      </c>
      <c r="H72" s="6" t="s">
        <v>82</v>
      </c>
      <c r="I72" s="6" t="s">
        <v>82</v>
      </c>
      <c r="J72" s="6" t="s">
        <v>82</v>
      </c>
      <c r="K72" s="6" t="s">
        <v>82</v>
      </c>
      <c r="L72" s="6" t="s">
        <v>82</v>
      </c>
      <c r="M72" s="6" t="s">
        <v>82</v>
      </c>
      <c r="N72" s="6" t="s">
        <v>82</v>
      </c>
      <c r="O72" s="6" t="s">
        <v>82</v>
      </c>
      <c r="P72" s="6" t="s">
        <v>82</v>
      </c>
      <c r="Q72" s="6" t="s">
        <v>82</v>
      </c>
      <c r="R72" s="116">
        <v>15</v>
      </c>
      <c r="S72" s="6">
        <v>4</v>
      </c>
      <c r="T72" s="6" t="s">
        <v>82</v>
      </c>
      <c r="U72" s="6" t="s">
        <v>82</v>
      </c>
      <c r="V72" s="6" t="s">
        <v>82</v>
      </c>
      <c r="W72" s="6" t="s">
        <v>82</v>
      </c>
      <c r="X72" s="6" t="s">
        <v>82</v>
      </c>
      <c r="Y72" s="116">
        <v>10</v>
      </c>
      <c r="Z72" s="116">
        <v>8</v>
      </c>
      <c r="AA72" s="6">
        <v>7</v>
      </c>
      <c r="AB72" s="6" t="s">
        <v>82</v>
      </c>
      <c r="AC72" s="6" t="s">
        <v>82</v>
      </c>
      <c r="AD72" s="6" t="s">
        <v>82</v>
      </c>
      <c r="AE72" s="116">
        <v>11</v>
      </c>
      <c r="AF72" s="57" t="s">
        <v>82</v>
      </c>
      <c r="AG72" s="57" t="s">
        <v>82</v>
      </c>
      <c r="AH72" s="6" t="s">
        <v>82</v>
      </c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128"/>
      <c r="BH72" s="6"/>
      <c r="BI72" s="40">
        <v>106</v>
      </c>
      <c r="BJ72" s="32">
        <f t="shared" si="22"/>
        <v>55</v>
      </c>
      <c r="BK72" s="111">
        <f t="shared" si="23"/>
        <v>0.5188679245283019</v>
      </c>
      <c r="BL72" s="114">
        <v>4</v>
      </c>
    </row>
    <row r="73" spans="1:64" ht="13.5" thickBot="1">
      <c r="A73" t="s">
        <v>16</v>
      </c>
      <c r="B73" s="50" t="s">
        <v>116</v>
      </c>
      <c r="C73" s="90" t="s">
        <v>61</v>
      </c>
      <c r="D73" s="6" t="s">
        <v>82</v>
      </c>
      <c r="E73" s="6" t="s">
        <v>82</v>
      </c>
      <c r="F73" s="6" t="s">
        <v>82</v>
      </c>
      <c r="G73" s="6" t="s">
        <v>82</v>
      </c>
      <c r="H73" s="6" t="s">
        <v>82</v>
      </c>
      <c r="I73" s="6" t="s">
        <v>82</v>
      </c>
      <c r="J73" s="6" t="s">
        <v>82</v>
      </c>
      <c r="K73" s="6" t="s">
        <v>82</v>
      </c>
      <c r="L73" s="6" t="s">
        <v>82</v>
      </c>
      <c r="M73" s="6" t="s">
        <v>82</v>
      </c>
      <c r="N73" s="6" t="s">
        <v>82</v>
      </c>
      <c r="O73" s="6" t="s">
        <v>82</v>
      </c>
      <c r="P73" s="6" t="s">
        <v>82</v>
      </c>
      <c r="Q73" s="6" t="s">
        <v>82</v>
      </c>
      <c r="R73" s="6" t="s">
        <v>82</v>
      </c>
      <c r="S73" s="6" t="s">
        <v>82</v>
      </c>
      <c r="T73" s="6" t="s">
        <v>82</v>
      </c>
      <c r="U73" s="6" t="s">
        <v>82</v>
      </c>
      <c r="V73" s="6" t="s">
        <v>82</v>
      </c>
      <c r="W73" s="6">
        <v>6</v>
      </c>
      <c r="X73" s="6">
        <v>7</v>
      </c>
      <c r="Y73" s="6">
        <v>6</v>
      </c>
      <c r="Z73" s="6">
        <v>1</v>
      </c>
      <c r="AA73" s="6">
        <v>7</v>
      </c>
      <c r="AB73" s="6">
        <v>5</v>
      </c>
      <c r="AC73" s="6" t="s">
        <v>82</v>
      </c>
      <c r="AD73" s="6" t="s">
        <v>82</v>
      </c>
      <c r="AE73" s="6">
        <v>8</v>
      </c>
      <c r="AF73" s="6">
        <v>5</v>
      </c>
      <c r="AG73" s="6">
        <v>6</v>
      </c>
      <c r="AH73" s="6" t="s">
        <v>82</v>
      </c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40">
        <v>108</v>
      </c>
      <c r="BJ73" s="32">
        <f t="shared" si="22"/>
        <v>51</v>
      </c>
      <c r="BK73" s="111">
        <f t="shared" si="23"/>
        <v>0.4722222222222222</v>
      </c>
      <c r="BL73" s="114"/>
    </row>
    <row r="74" spans="1:64" ht="13.5" thickBot="1">
      <c r="A74" t="s">
        <v>17</v>
      </c>
      <c r="B74" s="50" t="s">
        <v>36</v>
      </c>
      <c r="C74" s="90" t="s">
        <v>61</v>
      </c>
      <c r="D74" s="6" t="s">
        <v>82</v>
      </c>
      <c r="E74" s="6">
        <v>5</v>
      </c>
      <c r="F74" s="116">
        <v>10</v>
      </c>
      <c r="G74" s="6">
        <v>6</v>
      </c>
      <c r="H74" s="6" t="s">
        <v>82</v>
      </c>
      <c r="I74" s="6">
        <v>2</v>
      </c>
      <c r="J74" s="6" t="s">
        <v>82</v>
      </c>
      <c r="K74" s="6" t="s">
        <v>82</v>
      </c>
      <c r="L74" s="6">
        <v>5</v>
      </c>
      <c r="M74" s="6">
        <v>4</v>
      </c>
      <c r="N74" s="6">
        <v>3</v>
      </c>
      <c r="O74" s="6" t="s">
        <v>82</v>
      </c>
      <c r="P74" s="6" t="s">
        <v>82</v>
      </c>
      <c r="Q74" s="6" t="s">
        <v>82</v>
      </c>
      <c r="R74" s="6" t="s">
        <v>82</v>
      </c>
      <c r="S74" s="6" t="s">
        <v>82</v>
      </c>
      <c r="T74" s="6" t="s">
        <v>82</v>
      </c>
      <c r="U74" s="6" t="s">
        <v>82</v>
      </c>
      <c r="V74" s="6" t="s">
        <v>82</v>
      </c>
      <c r="W74" s="6" t="s">
        <v>82</v>
      </c>
      <c r="X74" s="6" t="s">
        <v>82</v>
      </c>
      <c r="Y74" s="6" t="s">
        <v>82</v>
      </c>
      <c r="Z74" s="6" t="s">
        <v>82</v>
      </c>
      <c r="AA74" s="6" t="s">
        <v>82</v>
      </c>
      <c r="AB74" s="6" t="s">
        <v>82</v>
      </c>
      <c r="AC74" s="6" t="s">
        <v>82</v>
      </c>
      <c r="AD74" s="6" t="s">
        <v>82</v>
      </c>
      <c r="AE74" s="6" t="s">
        <v>82</v>
      </c>
      <c r="AF74" s="49" t="s">
        <v>82</v>
      </c>
      <c r="AG74" s="49" t="s">
        <v>82</v>
      </c>
      <c r="AH74" s="6" t="s">
        <v>82</v>
      </c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40">
        <v>107</v>
      </c>
      <c r="BJ74" s="32">
        <f t="shared" si="22"/>
        <v>35</v>
      </c>
      <c r="BK74" s="111">
        <f t="shared" si="23"/>
        <v>0.32710280373831774</v>
      </c>
      <c r="BL74" s="114">
        <v>1</v>
      </c>
    </row>
    <row r="75" spans="1:64" ht="13.5" thickBot="1">
      <c r="A75" t="s">
        <v>18</v>
      </c>
      <c r="B75" s="50" t="s">
        <v>62</v>
      </c>
      <c r="C75" s="91" t="s">
        <v>61</v>
      </c>
      <c r="D75" s="6" t="s">
        <v>82</v>
      </c>
      <c r="E75" s="6" t="s">
        <v>82</v>
      </c>
      <c r="F75" s="6" t="s">
        <v>82</v>
      </c>
      <c r="G75" s="6" t="s">
        <v>82</v>
      </c>
      <c r="H75" s="6" t="s">
        <v>82</v>
      </c>
      <c r="I75" s="6" t="s">
        <v>82</v>
      </c>
      <c r="J75" s="6" t="s">
        <v>82</v>
      </c>
      <c r="K75" s="6" t="s">
        <v>82</v>
      </c>
      <c r="L75" s="6" t="s">
        <v>82</v>
      </c>
      <c r="M75" s="6" t="s">
        <v>82</v>
      </c>
      <c r="N75" s="6" t="s">
        <v>82</v>
      </c>
      <c r="O75" s="6" t="s">
        <v>82</v>
      </c>
      <c r="P75" s="6" t="s">
        <v>82</v>
      </c>
      <c r="Q75" s="6" t="s">
        <v>82</v>
      </c>
      <c r="R75" s="6" t="s">
        <v>82</v>
      </c>
      <c r="S75" s="6" t="s">
        <v>82</v>
      </c>
      <c r="T75" s="6" t="s">
        <v>82</v>
      </c>
      <c r="U75" s="6" t="s">
        <v>82</v>
      </c>
      <c r="V75" s="6">
        <v>3</v>
      </c>
      <c r="W75" s="6">
        <v>5</v>
      </c>
      <c r="X75" s="6" t="s">
        <v>82</v>
      </c>
      <c r="Y75" s="6">
        <v>0</v>
      </c>
      <c r="Z75" s="6">
        <v>1</v>
      </c>
      <c r="AA75" s="6" t="s">
        <v>82</v>
      </c>
      <c r="AB75" s="6" t="s">
        <v>82</v>
      </c>
      <c r="AC75" s="6">
        <v>7</v>
      </c>
      <c r="AD75" s="6">
        <v>1</v>
      </c>
      <c r="AE75" s="6">
        <v>4</v>
      </c>
      <c r="AF75" s="49" t="s">
        <v>82</v>
      </c>
      <c r="AG75" s="49">
        <v>4</v>
      </c>
      <c r="AH75" s="6">
        <v>4</v>
      </c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40">
        <v>109</v>
      </c>
      <c r="BJ75" s="32">
        <f t="shared" si="22"/>
        <v>29</v>
      </c>
      <c r="BK75" s="110">
        <f t="shared" si="23"/>
        <v>0.26605504587155965</v>
      </c>
      <c r="BL75" s="114"/>
    </row>
    <row r="76" spans="1:64" ht="14.25" customHeight="1" thickBot="1" thickTop="1">
      <c r="A76" t="s">
        <v>88</v>
      </c>
      <c r="B76" s="50" t="s">
        <v>100</v>
      </c>
      <c r="C76" s="91" t="s">
        <v>67</v>
      </c>
      <c r="D76" s="6" t="s">
        <v>82</v>
      </c>
      <c r="E76" s="6" t="s">
        <v>82</v>
      </c>
      <c r="F76" s="6" t="s">
        <v>82</v>
      </c>
      <c r="G76" s="6" t="s">
        <v>82</v>
      </c>
      <c r="H76" s="6" t="s">
        <v>82</v>
      </c>
      <c r="I76" s="6" t="s">
        <v>82</v>
      </c>
      <c r="J76" s="6" t="s">
        <v>82</v>
      </c>
      <c r="K76" s="6" t="s">
        <v>82</v>
      </c>
      <c r="L76" s="6" t="s">
        <v>82</v>
      </c>
      <c r="M76" s="6">
        <v>2</v>
      </c>
      <c r="N76" s="6">
        <v>2</v>
      </c>
      <c r="O76" s="6">
        <v>1</v>
      </c>
      <c r="P76" s="6">
        <v>0</v>
      </c>
      <c r="Q76" s="6" t="s">
        <v>82</v>
      </c>
      <c r="R76" s="6">
        <v>2</v>
      </c>
      <c r="S76" s="6">
        <v>1</v>
      </c>
      <c r="T76" s="6">
        <v>4</v>
      </c>
      <c r="U76" s="6">
        <v>1</v>
      </c>
      <c r="V76" s="6">
        <v>3</v>
      </c>
      <c r="W76" s="6" t="s">
        <v>82</v>
      </c>
      <c r="X76" s="6">
        <v>2</v>
      </c>
      <c r="Y76" s="6" t="s">
        <v>82</v>
      </c>
      <c r="Z76" s="6">
        <v>2</v>
      </c>
      <c r="AA76" s="6" t="s">
        <v>82</v>
      </c>
      <c r="AB76" s="6">
        <v>1</v>
      </c>
      <c r="AC76" s="6" t="s">
        <v>82</v>
      </c>
      <c r="AD76" s="6" t="s">
        <v>82</v>
      </c>
      <c r="AE76" s="6" t="s">
        <v>82</v>
      </c>
      <c r="AF76" s="49" t="s">
        <v>82</v>
      </c>
      <c r="AG76" s="49">
        <v>3</v>
      </c>
      <c r="AH76" s="6">
        <v>2</v>
      </c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40">
        <v>114</v>
      </c>
      <c r="BJ76" s="32">
        <f t="shared" si="22"/>
        <v>26</v>
      </c>
      <c r="BK76" s="110">
        <f t="shared" si="23"/>
        <v>0.22807017543859648</v>
      </c>
      <c r="BL76" s="114"/>
    </row>
    <row r="77" spans="1:64" ht="14.25" customHeight="1" thickBot="1" thickTop="1">
      <c r="A77" t="s">
        <v>92</v>
      </c>
      <c r="B77" s="50" t="s">
        <v>94</v>
      </c>
      <c r="C77" s="115">
        <v>480</v>
      </c>
      <c r="D77" s="6" t="s">
        <v>82</v>
      </c>
      <c r="E77" s="6" t="s">
        <v>82</v>
      </c>
      <c r="F77" s="6" t="s">
        <v>82</v>
      </c>
      <c r="G77" s="6" t="s">
        <v>82</v>
      </c>
      <c r="H77" s="6" t="s">
        <v>82</v>
      </c>
      <c r="I77" s="6">
        <v>5</v>
      </c>
      <c r="J77" s="6" t="s">
        <v>82</v>
      </c>
      <c r="K77" s="6">
        <v>4</v>
      </c>
      <c r="L77" s="6" t="s">
        <v>82</v>
      </c>
      <c r="M77" s="6" t="s">
        <v>82</v>
      </c>
      <c r="N77" s="6" t="s">
        <v>82</v>
      </c>
      <c r="O77" s="6">
        <v>4</v>
      </c>
      <c r="P77" s="6" t="s">
        <v>82</v>
      </c>
      <c r="Q77" s="6" t="s">
        <v>82</v>
      </c>
      <c r="R77" s="6" t="s">
        <v>82</v>
      </c>
      <c r="S77" s="6" t="s">
        <v>82</v>
      </c>
      <c r="T77" s="6" t="s">
        <v>82</v>
      </c>
      <c r="U77" s="6" t="s">
        <v>82</v>
      </c>
      <c r="V77" s="6">
        <v>3</v>
      </c>
      <c r="W77" s="6">
        <v>2</v>
      </c>
      <c r="X77" s="6" t="s">
        <v>82</v>
      </c>
      <c r="Y77" s="6" t="s">
        <v>82</v>
      </c>
      <c r="Z77" s="6">
        <v>4</v>
      </c>
      <c r="AA77" s="6" t="s">
        <v>82</v>
      </c>
      <c r="AB77" s="6" t="s">
        <v>82</v>
      </c>
      <c r="AC77" s="6" t="s">
        <v>82</v>
      </c>
      <c r="AD77" s="6" t="s">
        <v>82</v>
      </c>
      <c r="AE77" s="6" t="s">
        <v>82</v>
      </c>
      <c r="AF77" s="49" t="s">
        <v>82</v>
      </c>
      <c r="AG77" s="49" t="s">
        <v>82</v>
      </c>
      <c r="AH77" s="6" t="s">
        <v>82</v>
      </c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40">
        <v>106</v>
      </c>
      <c r="BJ77" s="32">
        <f t="shared" si="22"/>
        <v>22</v>
      </c>
      <c r="BK77" s="110">
        <f t="shared" si="23"/>
        <v>0.20754716981132076</v>
      </c>
      <c r="BL77" s="114"/>
    </row>
    <row r="78" spans="1:64" ht="14.25" customHeight="1" thickBot="1" thickTop="1">
      <c r="A78" t="s">
        <v>106</v>
      </c>
      <c r="B78" s="50" t="s">
        <v>115</v>
      </c>
      <c r="C78" s="91" t="s">
        <v>61</v>
      </c>
      <c r="D78" s="6" t="s">
        <v>82</v>
      </c>
      <c r="E78" s="6" t="s">
        <v>82</v>
      </c>
      <c r="F78" s="6" t="s">
        <v>82</v>
      </c>
      <c r="G78" s="6" t="s">
        <v>82</v>
      </c>
      <c r="H78" s="6" t="s">
        <v>82</v>
      </c>
      <c r="I78" s="6" t="s">
        <v>82</v>
      </c>
      <c r="J78" s="6" t="s">
        <v>82</v>
      </c>
      <c r="K78" s="6" t="s">
        <v>82</v>
      </c>
      <c r="L78" s="6" t="s">
        <v>82</v>
      </c>
      <c r="M78" s="6" t="s">
        <v>82</v>
      </c>
      <c r="N78" s="6" t="s">
        <v>82</v>
      </c>
      <c r="O78" s="6" t="s">
        <v>82</v>
      </c>
      <c r="P78" s="6" t="s">
        <v>82</v>
      </c>
      <c r="Q78" s="6" t="s">
        <v>82</v>
      </c>
      <c r="R78" s="6" t="s">
        <v>82</v>
      </c>
      <c r="S78" s="6" t="s">
        <v>82</v>
      </c>
      <c r="T78" s="6" t="s">
        <v>82</v>
      </c>
      <c r="U78" s="6" t="s">
        <v>82</v>
      </c>
      <c r="V78" s="6" t="s">
        <v>82</v>
      </c>
      <c r="W78" s="6" t="s">
        <v>82</v>
      </c>
      <c r="X78" s="6">
        <v>3</v>
      </c>
      <c r="Y78" s="6">
        <v>7</v>
      </c>
      <c r="Z78" s="116">
        <v>8</v>
      </c>
      <c r="AA78" s="6" t="s">
        <v>82</v>
      </c>
      <c r="AB78" s="6" t="s">
        <v>82</v>
      </c>
      <c r="AC78" s="6" t="s">
        <v>82</v>
      </c>
      <c r="AD78" s="6" t="s">
        <v>82</v>
      </c>
      <c r="AE78" s="6" t="s">
        <v>82</v>
      </c>
      <c r="AF78" s="6" t="s">
        <v>82</v>
      </c>
      <c r="AG78" s="6" t="s">
        <v>82</v>
      </c>
      <c r="AH78" s="6" t="s">
        <v>82</v>
      </c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40">
        <v>103</v>
      </c>
      <c r="BJ78" s="32">
        <f t="shared" si="22"/>
        <v>18</v>
      </c>
      <c r="BK78" s="111">
        <f t="shared" si="23"/>
        <v>0.17475728155339806</v>
      </c>
      <c r="BL78" s="114">
        <v>1</v>
      </c>
    </row>
    <row r="79" spans="1:64" ht="14.25" customHeight="1" thickBot="1" thickTop="1">
      <c r="A79" t="s">
        <v>114</v>
      </c>
      <c r="B79" s="50" t="s">
        <v>122</v>
      </c>
      <c r="C79" s="91" t="s">
        <v>61</v>
      </c>
      <c r="D79" s="6" t="s">
        <v>82</v>
      </c>
      <c r="E79" s="6" t="s">
        <v>82</v>
      </c>
      <c r="F79" s="6" t="s">
        <v>82</v>
      </c>
      <c r="G79" s="6" t="s">
        <v>82</v>
      </c>
      <c r="H79" s="6" t="s">
        <v>82</v>
      </c>
      <c r="I79" s="6" t="s">
        <v>82</v>
      </c>
      <c r="J79" s="6" t="s">
        <v>82</v>
      </c>
      <c r="K79" s="6" t="s">
        <v>82</v>
      </c>
      <c r="L79" s="6" t="s">
        <v>82</v>
      </c>
      <c r="M79" s="6" t="s">
        <v>82</v>
      </c>
      <c r="N79" s="6" t="s">
        <v>82</v>
      </c>
      <c r="O79" s="6" t="s">
        <v>82</v>
      </c>
      <c r="P79" s="6" t="s">
        <v>82</v>
      </c>
      <c r="Q79" s="6" t="s">
        <v>82</v>
      </c>
      <c r="R79" s="6" t="s">
        <v>82</v>
      </c>
      <c r="S79" s="6" t="s">
        <v>82</v>
      </c>
      <c r="T79" s="6" t="s">
        <v>82</v>
      </c>
      <c r="U79" s="6" t="s">
        <v>82</v>
      </c>
      <c r="V79" s="6" t="s">
        <v>82</v>
      </c>
      <c r="W79" s="6" t="s">
        <v>82</v>
      </c>
      <c r="X79" s="6" t="s">
        <v>82</v>
      </c>
      <c r="Y79" s="6" t="s">
        <v>82</v>
      </c>
      <c r="Z79" s="6" t="s">
        <v>82</v>
      </c>
      <c r="AA79" s="6">
        <v>0</v>
      </c>
      <c r="AB79" s="6" t="s">
        <v>82</v>
      </c>
      <c r="AC79" s="6" t="s">
        <v>82</v>
      </c>
      <c r="AD79" s="6">
        <v>2</v>
      </c>
      <c r="AE79" s="6">
        <v>2</v>
      </c>
      <c r="AF79" s="49" t="s">
        <v>82</v>
      </c>
      <c r="AG79" s="49">
        <v>3</v>
      </c>
      <c r="AH79" s="6" t="s">
        <v>82</v>
      </c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40">
        <v>104</v>
      </c>
      <c r="BJ79" s="32">
        <f t="shared" si="22"/>
        <v>7</v>
      </c>
      <c r="BK79" s="110">
        <f t="shared" si="23"/>
        <v>0.0673076923076923</v>
      </c>
      <c r="BL79" s="114"/>
    </row>
    <row r="80" spans="1:64" ht="14.25" thickBot="1" thickTop="1">
      <c r="A80" t="s">
        <v>121</v>
      </c>
      <c r="B80" s="75" t="s">
        <v>57</v>
      </c>
      <c r="C80" s="91" t="s">
        <v>61</v>
      </c>
      <c r="D80" s="6" t="s">
        <v>82</v>
      </c>
      <c r="E80" s="6" t="s">
        <v>82</v>
      </c>
      <c r="F80" s="6" t="s">
        <v>82</v>
      </c>
      <c r="G80" s="6" t="s">
        <v>82</v>
      </c>
      <c r="H80" s="6" t="s">
        <v>82</v>
      </c>
      <c r="I80" s="6" t="s">
        <v>82</v>
      </c>
      <c r="J80" s="6" t="s">
        <v>82</v>
      </c>
      <c r="K80" s="6" t="s">
        <v>82</v>
      </c>
      <c r="L80" s="6" t="s">
        <v>82</v>
      </c>
      <c r="M80" s="6" t="s">
        <v>82</v>
      </c>
      <c r="N80" s="6" t="s">
        <v>82</v>
      </c>
      <c r="O80" s="6" t="s">
        <v>82</v>
      </c>
      <c r="P80" s="6" t="s">
        <v>82</v>
      </c>
      <c r="Q80" s="6" t="s">
        <v>82</v>
      </c>
      <c r="R80" s="6" t="s">
        <v>82</v>
      </c>
      <c r="S80" s="6" t="s">
        <v>82</v>
      </c>
      <c r="T80" s="6" t="s">
        <v>82</v>
      </c>
      <c r="U80" s="6" t="s">
        <v>82</v>
      </c>
      <c r="V80" s="6" t="s">
        <v>82</v>
      </c>
      <c r="W80" s="6" t="s">
        <v>82</v>
      </c>
      <c r="X80" s="6" t="s">
        <v>82</v>
      </c>
      <c r="Y80" s="6" t="s">
        <v>82</v>
      </c>
      <c r="Z80" s="6" t="s">
        <v>82</v>
      </c>
      <c r="AA80" s="6" t="s">
        <v>82</v>
      </c>
      <c r="AB80" s="6" t="s">
        <v>82</v>
      </c>
      <c r="AC80" s="6" t="s">
        <v>82</v>
      </c>
      <c r="AD80" s="6" t="s">
        <v>82</v>
      </c>
      <c r="AE80" s="6" t="s">
        <v>82</v>
      </c>
      <c r="AF80" s="57" t="s">
        <v>82</v>
      </c>
      <c r="AG80" s="57" t="s">
        <v>82</v>
      </c>
      <c r="AH80" s="6" t="s">
        <v>82</v>
      </c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40">
        <v>100</v>
      </c>
      <c r="BJ80" s="32">
        <f t="shared" si="22"/>
        <v>0</v>
      </c>
      <c r="BK80" s="111">
        <f t="shared" si="23"/>
        <v>0</v>
      </c>
      <c r="BL80" s="114"/>
    </row>
    <row r="81" spans="1:64" ht="14.25" thickBot="1" thickTop="1">
      <c r="A81" s="8"/>
      <c r="B81" s="2" t="s">
        <v>39</v>
      </c>
      <c r="C81" s="59"/>
      <c r="D81" s="83">
        <f aca="true" t="shared" si="24" ref="D81:AI81">SUM(D61:D80)</f>
        <v>36</v>
      </c>
      <c r="E81" s="83">
        <f t="shared" si="24"/>
        <v>27</v>
      </c>
      <c r="F81" s="83">
        <f t="shared" si="24"/>
        <v>46</v>
      </c>
      <c r="G81" s="83">
        <f t="shared" si="24"/>
        <v>36</v>
      </c>
      <c r="H81" s="83">
        <f t="shared" si="24"/>
        <v>49</v>
      </c>
      <c r="I81" s="83">
        <f t="shared" si="24"/>
        <v>43</v>
      </c>
      <c r="J81" s="83">
        <f t="shared" si="24"/>
        <v>39</v>
      </c>
      <c r="K81" s="83">
        <f t="shared" si="24"/>
        <v>49</v>
      </c>
      <c r="L81" s="83">
        <f t="shared" si="24"/>
        <v>48</v>
      </c>
      <c r="M81" s="83">
        <f t="shared" si="24"/>
        <v>45</v>
      </c>
      <c r="N81" s="83">
        <f t="shared" si="24"/>
        <v>42</v>
      </c>
      <c r="O81" s="83">
        <f t="shared" si="24"/>
        <v>52</v>
      </c>
      <c r="P81" s="83">
        <f t="shared" si="24"/>
        <v>47</v>
      </c>
      <c r="Q81" s="83">
        <f t="shared" si="24"/>
        <v>47</v>
      </c>
      <c r="R81" s="84">
        <f t="shared" si="24"/>
        <v>56</v>
      </c>
      <c r="S81" s="83">
        <f t="shared" si="24"/>
        <v>46</v>
      </c>
      <c r="T81" s="83">
        <f t="shared" si="24"/>
        <v>51</v>
      </c>
      <c r="U81" s="83">
        <f t="shared" si="24"/>
        <v>44</v>
      </c>
      <c r="V81" s="83">
        <f t="shared" si="24"/>
        <v>46</v>
      </c>
      <c r="W81" s="83">
        <f t="shared" si="24"/>
        <v>47</v>
      </c>
      <c r="X81" s="83">
        <f t="shared" si="24"/>
        <v>44</v>
      </c>
      <c r="Y81" s="83">
        <f t="shared" si="24"/>
        <v>48</v>
      </c>
      <c r="Z81" s="83">
        <f t="shared" si="24"/>
        <v>46</v>
      </c>
      <c r="AA81" s="83">
        <f t="shared" si="24"/>
        <v>50</v>
      </c>
      <c r="AB81" s="83">
        <f t="shared" si="24"/>
        <v>49</v>
      </c>
      <c r="AC81" s="83">
        <f t="shared" si="24"/>
        <v>50</v>
      </c>
      <c r="AD81" s="83">
        <f t="shared" si="24"/>
        <v>47</v>
      </c>
      <c r="AE81" s="83">
        <f t="shared" si="24"/>
        <v>51</v>
      </c>
      <c r="AF81" s="83">
        <f t="shared" si="24"/>
        <v>53</v>
      </c>
      <c r="AG81" s="83">
        <f t="shared" si="24"/>
        <v>44</v>
      </c>
      <c r="AH81" s="83">
        <f t="shared" si="24"/>
        <v>43</v>
      </c>
      <c r="AI81" s="83">
        <f t="shared" si="24"/>
        <v>0</v>
      </c>
      <c r="AJ81" s="83">
        <f aca="true" t="shared" si="25" ref="AJ81:BJ81">SUM(AJ61:AJ80)</f>
        <v>0</v>
      </c>
      <c r="AK81" s="83">
        <f t="shared" si="25"/>
        <v>0</v>
      </c>
      <c r="AL81" s="83">
        <f t="shared" si="25"/>
        <v>0</v>
      </c>
      <c r="AM81" s="83">
        <f t="shared" si="25"/>
        <v>0</v>
      </c>
      <c r="AN81" s="83">
        <f t="shared" si="25"/>
        <v>0</v>
      </c>
      <c r="AO81" s="83">
        <f t="shared" si="25"/>
        <v>0</v>
      </c>
      <c r="AP81" s="83">
        <f t="shared" si="25"/>
        <v>0</v>
      </c>
      <c r="AQ81" s="83">
        <f t="shared" si="25"/>
        <v>0</v>
      </c>
      <c r="AR81" s="83">
        <f t="shared" si="25"/>
        <v>0</v>
      </c>
      <c r="AS81" s="83">
        <f t="shared" si="25"/>
        <v>0</v>
      </c>
      <c r="AT81" s="83">
        <f t="shared" si="25"/>
        <v>0</v>
      </c>
      <c r="AU81" s="83">
        <f t="shared" si="25"/>
        <v>0</v>
      </c>
      <c r="AV81" s="83">
        <f t="shared" si="25"/>
        <v>0</v>
      </c>
      <c r="AW81" s="83">
        <f t="shared" si="25"/>
        <v>0</v>
      </c>
      <c r="AX81" s="83">
        <f t="shared" si="25"/>
        <v>0</v>
      </c>
      <c r="AY81" s="83">
        <f t="shared" si="25"/>
        <v>0</v>
      </c>
      <c r="AZ81" s="83">
        <f t="shared" si="25"/>
        <v>0</v>
      </c>
      <c r="BA81" s="83">
        <f t="shared" si="25"/>
        <v>0</v>
      </c>
      <c r="BB81" s="83">
        <f t="shared" si="25"/>
        <v>0</v>
      </c>
      <c r="BC81" s="83">
        <f t="shared" si="25"/>
        <v>0</v>
      </c>
      <c r="BD81" s="83">
        <f t="shared" si="25"/>
        <v>0</v>
      </c>
      <c r="BE81" s="83">
        <f t="shared" si="25"/>
        <v>0</v>
      </c>
      <c r="BF81" s="83">
        <f t="shared" si="25"/>
        <v>0</v>
      </c>
      <c r="BG81" s="83">
        <f t="shared" si="25"/>
        <v>0</v>
      </c>
      <c r="BH81" s="39">
        <f t="shared" si="25"/>
        <v>0</v>
      </c>
      <c r="BI81" s="13">
        <f t="shared" si="25"/>
        <v>1309</v>
      </c>
      <c r="BJ81" s="52">
        <f t="shared" si="25"/>
        <v>1421</v>
      </c>
      <c r="BK81" s="11"/>
      <c r="BL81" s="70">
        <f>BJ81/BM6</f>
        <v>45.83870967741935</v>
      </c>
    </row>
    <row r="82" ht="13.5" thickBot="1">
      <c r="BL82" s="66" t="s">
        <v>50</v>
      </c>
    </row>
    <row r="83" spans="2:63" ht="12.75">
      <c r="B83" s="4" t="s">
        <v>20</v>
      </c>
      <c r="C83" s="4"/>
      <c r="D83" s="3"/>
      <c r="BI83" s="1"/>
      <c r="BJ83" s="1"/>
      <c r="BK83" s="1"/>
    </row>
    <row r="84" spans="4:64" ht="13.5" thickBot="1">
      <c r="D84" s="74"/>
      <c r="E84" s="74"/>
      <c r="F84" s="74"/>
      <c r="G84" s="74"/>
      <c r="H84" s="74"/>
      <c r="I84" s="74"/>
      <c r="J84" s="74"/>
      <c r="K84" s="77"/>
      <c r="L84" s="76"/>
      <c r="M84" s="76"/>
      <c r="N84" s="76"/>
      <c r="O84" s="76"/>
      <c r="P84" s="76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9"/>
      <c r="BJ84" s="79"/>
      <c r="BK84" s="79"/>
      <c r="BL84" s="74"/>
    </row>
    <row r="85" spans="1:64" ht="13.5" thickBot="1">
      <c r="A85" s="10"/>
      <c r="B85" s="28" t="s">
        <v>1</v>
      </c>
      <c r="C85" s="28"/>
      <c r="D85" s="81" t="str">
        <f aca="true" t="shared" si="26" ref="D85:I85">D7</f>
        <v>8.9.</v>
      </c>
      <c r="E85" s="82" t="str">
        <f t="shared" si="26"/>
        <v>29.9.</v>
      </c>
      <c r="F85" s="82" t="str">
        <f t="shared" si="26"/>
        <v>13.10.</v>
      </c>
      <c r="G85" s="82" t="str">
        <f t="shared" si="26"/>
        <v>20.10.</v>
      </c>
      <c r="H85" s="82" t="str">
        <f t="shared" si="26"/>
        <v>27.10.</v>
      </c>
      <c r="I85" s="82" t="str">
        <f t="shared" si="26"/>
        <v>3.11.</v>
      </c>
      <c r="J85" s="85" t="str">
        <f aca="true" t="shared" si="27" ref="J85:P85">J7</f>
        <v>10.11.</v>
      </c>
      <c r="K85" s="86" t="str">
        <f t="shared" si="27"/>
        <v>17.11.</v>
      </c>
      <c r="L85" s="82" t="str">
        <f t="shared" si="27"/>
        <v>24.11.</v>
      </c>
      <c r="M85" s="117" t="str">
        <f t="shared" si="27"/>
        <v>1.12.</v>
      </c>
      <c r="N85" s="117" t="str">
        <f t="shared" si="27"/>
        <v>8.12.</v>
      </c>
      <c r="O85" s="117" t="str">
        <f t="shared" si="27"/>
        <v>15.12.</v>
      </c>
      <c r="P85" s="119" t="str">
        <f t="shared" si="27"/>
        <v>5.1.</v>
      </c>
      <c r="Q85" s="87" t="s">
        <v>55</v>
      </c>
      <c r="R85" s="87" t="str">
        <f aca="true" t="shared" si="28" ref="R85:BA85">R7</f>
        <v>19.1.</v>
      </c>
      <c r="S85" s="87" t="str">
        <f t="shared" si="28"/>
        <v>26.1.</v>
      </c>
      <c r="T85" s="87" t="str">
        <f t="shared" si="28"/>
        <v>2.2.</v>
      </c>
      <c r="U85" s="87" t="str">
        <f t="shared" si="28"/>
        <v>9.2.</v>
      </c>
      <c r="V85" s="87" t="str">
        <f t="shared" si="28"/>
        <v>16.2.</v>
      </c>
      <c r="W85" s="87" t="str">
        <f t="shared" si="28"/>
        <v>23.2.</v>
      </c>
      <c r="X85" s="87" t="str">
        <f t="shared" si="28"/>
        <v>9.3.</v>
      </c>
      <c r="Y85" s="87" t="str">
        <f t="shared" si="28"/>
        <v>16.3.</v>
      </c>
      <c r="Z85" s="87" t="str">
        <f t="shared" si="28"/>
        <v>23.3.</v>
      </c>
      <c r="AA85" s="87" t="str">
        <f t="shared" si="28"/>
        <v>30.3.</v>
      </c>
      <c r="AB85" s="87" t="str">
        <f t="shared" si="28"/>
        <v>6.4.</v>
      </c>
      <c r="AC85" s="87" t="str">
        <f t="shared" si="28"/>
        <v>13.4.</v>
      </c>
      <c r="AD85" s="87" t="str">
        <f t="shared" si="28"/>
        <v>20.4.</v>
      </c>
      <c r="AE85" s="87" t="str">
        <f t="shared" si="28"/>
        <v>27.4.</v>
      </c>
      <c r="AF85" s="87" t="str">
        <f t="shared" si="28"/>
        <v>4.5..</v>
      </c>
      <c r="AG85" s="87" t="str">
        <f t="shared" si="28"/>
        <v>11.5.</v>
      </c>
      <c r="AH85" s="87" t="str">
        <f t="shared" si="28"/>
        <v>18.5.</v>
      </c>
      <c r="AI85" s="87" t="str">
        <f t="shared" si="28"/>
        <v>25.5.</v>
      </c>
      <c r="AJ85" s="87">
        <f t="shared" si="28"/>
        <v>0</v>
      </c>
      <c r="AK85" s="87">
        <f t="shared" si="28"/>
        <v>0</v>
      </c>
      <c r="AL85" s="87">
        <f t="shared" si="28"/>
        <v>0</v>
      </c>
      <c r="AM85" s="87">
        <f t="shared" si="28"/>
        <v>0</v>
      </c>
      <c r="AN85" s="87">
        <f t="shared" si="28"/>
        <v>0</v>
      </c>
      <c r="AO85" s="87">
        <f t="shared" si="28"/>
        <v>0</v>
      </c>
      <c r="AP85" s="87">
        <f t="shared" si="28"/>
        <v>0</v>
      </c>
      <c r="AQ85" s="87">
        <f t="shared" si="28"/>
        <v>0</v>
      </c>
      <c r="AR85" s="87">
        <f t="shared" si="28"/>
        <v>0</v>
      </c>
      <c r="AS85" s="87">
        <f t="shared" si="28"/>
        <v>0</v>
      </c>
      <c r="AT85" s="87">
        <f t="shared" si="28"/>
        <v>0</v>
      </c>
      <c r="AU85" s="87">
        <f t="shared" si="28"/>
        <v>0</v>
      </c>
      <c r="AV85" s="87">
        <f t="shared" si="28"/>
        <v>0</v>
      </c>
      <c r="AW85" s="87">
        <f t="shared" si="28"/>
        <v>0</v>
      </c>
      <c r="AX85" s="87">
        <f t="shared" si="28"/>
        <v>0</v>
      </c>
      <c r="AY85" s="87">
        <f t="shared" si="28"/>
        <v>0</v>
      </c>
      <c r="AZ85" s="87">
        <f t="shared" si="28"/>
        <v>0</v>
      </c>
      <c r="BA85" s="87">
        <f t="shared" si="28"/>
        <v>0</v>
      </c>
      <c r="BB85" s="88" t="s">
        <v>58</v>
      </c>
      <c r="BC85" s="88">
        <f aca="true" t="shared" si="29" ref="BC85:BH85">BC60</f>
        <v>0</v>
      </c>
      <c r="BD85" s="88">
        <f t="shared" si="29"/>
        <v>0</v>
      </c>
      <c r="BE85" s="88">
        <f t="shared" si="29"/>
        <v>0</v>
      </c>
      <c r="BF85" s="88">
        <f t="shared" si="29"/>
        <v>0</v>
      </c>
      <c r="BG85" s="88">
        <f t="shared" si="29"/>
        <v>0</v>
      </c>
      <c r="BH85" s="88">
        <f t="shared" si="29"/>
        <v>0</v>
      </c>
      <c r="BI85" s="9" t="s">
        <v>0</v>
      </c>
      <c r="BJ85" s="9" t="s">
        <v>2</v>
      </c>
      <c r="BK85" s="109" t="s">
        <v>3</v>
      </c>
      <c r="BL85" s="113" t="s">
        <v>30</v>
      </c>
    </row>
    <row r="86" spans="1:66" ht="13.5" thickBot="1">
      <c r="A86" s="133" t="s">
        <v>4</v>
      </c>
      <c r="B86" s="100" t="s">
        <v>37</v>
      </c>
      <c r="C86" s="92" t="s">
        <v>61</v>
      </c>
      <c r="D86" s="39">
        <v>6</v>
      </c>
      <c r="E86" s="39">
        <v>3</v>
      </c>
      <c r="F86" s="39">
        <v>9</v>
      </c>
      <c r="G86" s="39" t="s">
        <v>82</v>
      </c>
      <c r="H86" s="39">
        <v>1</v>
      </c>
      <c r="I86" s="39" t="s">
        <v>82</v>
      </c>
      <c r="J86" s="39">
        <v>5</v>
      </c>
      <c r="K86" s="39">
        <v>10</v>
      </c>
      <c r="L86" s="6">
        <v>6</v>
      </c>
      <c r="M86" s="6">
        <v>10</v>
      </c>
      <c r="N86" s="6">
        <v>11</v>
      </c>
      <c r="O86" s="6">
        <v>4</v>
      </c>
      <c r="P86" s="39">
        <v>9</v>
      </c>
      <c r="Q86" s="6">
        <v>10</v>
      </c>
      <c r="R86" s="6">
        <v>7</v>
      </c>
      <c r="S86" s="130">
        <v>9</v>
      </c>
      <c r="T86" s="116">
        <v>9</v>
      </c>
      <c r="U86" s="39">
        <v>6</v>
      </c>
      <c r="V86" s="39">
        <v>3</v>
      </c>
      <c r="W86" s="39" t="s">
        <v>82</v>
      </c>
      <c r="X86" s="39" t="s">
        <v>82</v>
      </c>
      <c r="Y86" s="39">
        <v>5</v>
      </c>
      <c r="Z86" s="39" t="s">
        <v>82</v>
      </c>
      <c r="AA86" s="39">
        <v>7</v>
      </c>
      <c r="AB86" s="39">
        <v>6</v>
      </c>
      <c r="AC86" s="39">
        <v>8</v>
      </c>
      <c r="AD86" s="39">
        <v>9</v>
      </c>
      <c r="AE86" s="39" t="s">
        <v>82</v>
      </c>
      <c r="AF86" s="118">
        <v>11</v>
      </c>
      <c r="AG86" s="118">
        <v>5</v>
      </c>
      <c r="AH86" s="39">
        <v>12</v>
      </c>
      <c r="AI86" s="12"/>
      <c r="AJ86" s="39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130"/>
      <c r="BI86" s="40">
        <f aca="true" t="shared" si="30" ref="BI86:BI95">COUNTIF(D86:BH86,"&gt;=0")</f>
        <v>25</v>
      </c>
      <c r="BJ86" s="32">
        <f aca="true" t="shared" si="31" ref="BJ86:BJ105">SUM(D86:BH86)</f>
        <v>181</v>
      </c>
      <c r="BK86" s="110">
        <f aca="true" t="shared" si="32" ref="BK86:BK105">BJ86/BI86</f>
        <v>7.24</v>
      </c>
      <c r="BL86" s="114">
        <v>9</v>
      </c>
      <c r="BN86" t="s">
        <v>44</v>
      </c>
    </row>
    <row r="87" spans="1:67" ht="13.5" customHeight="1" thickBot="1">
      <c r="A87" s="133" t="s">
        <v>5</v>
      </c>
      <c r="B87" s="50" t="s">
        <v>56</v>
      </c>
      <c r="C87" s="93" t="s">
        <v>61</v>
      </c>
      <c r="D87" s="6">
        <v>5</v>
      </c>
      <c r="E87" s="6">
        <v>9</v>
      </c>
      <c r="F87" s="6">
        <v>2</v>
      </c>
      <c r="G87" s="6">
        <v>5</v>
      </c>
      <c r="H87" s="6">
        <v>7</v>
      </c>
      <c r="I87" s="6">
        <v>4</v>
      </c>
      <c r="J87" s="6">
        <v>5</v>
      </c>
      <c r="K87" s="6">
        <v>8</v>
      </c>
      <c r="L87" s="6">
        <v>4</v>
      </c>
      <c r="M87" s="6">
        <v>6</v>
      </c>
      <c r="N87" s="6">
        <v>8</v>
      </c>
      <c r="O87" s="6">
        <v>13</v>
      </c>
      <c r="P87" s="6">
        <v>6</v>
      </c>
      <c r="Q87" s="6">
        <v>6</v>
      </c>
      <c r="R87" s="6">
        <v>12</v>
      </c>
      <c r="S87" s="116">
        <v>9</v>
      </c>
      <c r="T87" s="6">
        <v>8</v>
      </c>
      <c r="U87" s="116">
        <v>10</v>
      </c>
      <c r="V87" s="6">
        <v>6</v>
      </c>
      <c r="W87" s="6">
        <v>5</v>
      </c>
      <c r="X87" s="116">
        <v>9</v>
      </c>
      <c r="Y87" s="6">
        <v>1</v>
      </c>
      <c r="Z87" s="6">
        <v>5</v>
      </c>
      <c r="AA87" s="6">
        <v>12</v>
      </c>
      <c r="AB87" s="6">
        <v>10</v>
      </c>
      <c r="AC87" s="6">
        <v>7</v>
      </c>
      <c r="AD87" s="6">
        <v>5</v>
      </c>
      <c r="AE87" s="6">
        <v>6</v>
      </c>
      <c r="AF87" s="49">
        <v>3</v>
      </c>
      <c r="AG87" s="49">
        <v>8</v>
      </c>
      <c r="AH87" s="6" t="s">
        <v>82</v>
      </c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116"/>
      <c r="BI87" s="40">
        <f t="shared" si="30"/>
        <v>30</v>
      </c>
      <c r="BJ87" s="32">
        <f t="shared" si="31"/>
        <v>204</v>
      </c>
      <c r="BK87" s="110">
        <f t="shared" si="32"/>
        <v>6.8</v>
      </c>
      <c r="BL87" s="114">
        <v>8</v>
      </c>
      <c r="BN87" s="138" t="s">
        <v>46</v>
      </c>
      <c r="BO87" s="139"/>
    </row>
    <row r="88" spans="1:64" ht="13.5" thickBot="1">
      <c r="A88" s="133" t="s">
        <v>6</v>
      </c>
      <c r="B88" s="50" t="s">
        <v>42</v>
      </c>
      <c r="C88" s="93" t="s">
        <v>61</v>
      </c>
      <c r="D88" s="6">
        <v>2</v>
      </c>
      <c r="E88" s="6" t="s">
        <v>82</v>
      </c>
      <c r="F88" s="6">
        <v>8</v>
      </c>
      <c r="G88" s="6">
        <v>5</v>
      </c>
      <c r="H88" s="6">
        <v>11</v>
      </c>
      <c r="I88" s="6">
        <v>2</v>
      </c>
      <c r="J88" s="6">
        <v>5</v>
      </c>
      <c r="K88" s="6" t="s">
        <v>82</v>
      </c>
      <c r="L88" s="6">
        <v>2</v>
      </c>
      <c r="M88" s="6">
        <v>6</v>
      </c>
      <c r="N88" s="6" t="s">
        <v>82</v>
      </c>
      <c r="O88" s="6">
        <v>9</v>
      </c>
      <c r="P88" s="6">
        <v>8</v>
      </c>
      <c r="Q88" s="6">
        <v>6</v>
      </c>
      <c r="R88" s="6" t="s">
        <v>82</v>
      </c>
      <c r="S88" s="6">
        <v>4</v>
      </c>
      <c r="T88" s="6" t="s">
        <v>82</v>
      </c>
      <c r="U88" s="6" t="s">
        <v>82</v>
      </c>
      <c r="V88" s="6">
        <v>4</v>
      </c>
      <c r="W88" s="6">
        <v>10</v>
      </c>
      <c r="X88" s="6">
        <v>5</v>
      </c>
      <c r="Y88" s="6">
        <v>4</v>
      </c>
      <c r="Z88" s="6">
        <v>3</v>
      </c>
      <c r="AA88" s="6">
        <v>3</v>
      </c>
      <c r="AB88" s="6">
        <v>7</v>
      </c>
      <c r="AC88" s="132">
        <v>16</v>
      </c>
      <c r="AD88" s="6">
        <v>9</v>
      </c>
      <c r="AE88" s="6">
        <v>5</v>
      </c>
      <c r="AF88" s="6">
        <v>7</v>
      </c>
      <c r="AG88" s="6" t="s">
        <v>82</v>
      </c>
      <c r="AH88" s="6">
        <v>5</v>
      </c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40">
        <f t="shared" si="30"/>
        <v>24</v>
      </c>
      <c r="BJ88" s="32">
        <f t="shared" si="31"/>
        <v>146</v>
      </c>
      <c r="BK88" s="111">
        <f t="shared" si="32"/>
        <v>6.083333333333333</v>
      </c>
      <c r="BL88" s="114">
        <v>4</v>
      </c>
    </row>
    <row r="89" spans="1:64" ht="13.5" thickBot="1">
      <c r="A89" s="133" t="s">
        <v>7</v>
      </c>
      <c r="B89" s="50" t="s">
        <v>53</v>
      </c>
      <c r="C89" s="93" t="s">
        <v>61</v>
      </c>
      <c r="D89" s="6">
        <v>6</v>
      </c>
      <c r="E89" s="6">
        <v>3</v>
      </c>
      <c r="F89" s="6">
        <v>6</v>
      </c>
      <c r="G89" s="6">
        <v>8</v>
      </c>
      <c r="H89" s="6">
        <v>6</v>
      </c>
      <c r="I89" s="6">
        <v>5</v>
      </c>
      <c r="J89" s="6">
        <v>4</v>
      </c>
      <c r="K89" s="6">
        <v>11</v>
      </c>
      <c r="L89" s="6">
        <v>4</v>
      </c>
      <c r="M89" s="6">
        <v>2</v>
      </c>
      <c r="N89" s="6" t="s">
        <v>82</v>
      </c>
      <c r="O89" s="6">
        <v>4</v>
      </c>
      <c r="P89" s="6">
        <v>2</v>
      </c>
      <c r="Q89" s="6">
        <v>10</v>
      </c>
      <c r="R89" s="6" t="s">
        <v>82</v>
      </c>
      <c r="S89" s="6" t="s">
        <v>82</v>
      </c>
      <c r="T89" s="116">
        <v>9</v>
      </c>
      <c r="U89" s="6">
        <v>9</v>
      </c>
      <c r="V89" s="6">
        <v>6</v>
      </c>
      <c r="W89" s="6">
        <v>6</v>
      </c>
      <c r="X89" s="6">
        <v>3</v>
      </c>
      <c r="Y89" s="6">
        <v>3</v>
      </c>
      <c r="Z89" s="6">
        <v>3</v>
      </c>
      <c r="AA89" s="6" t="s">
        <v>82</v>
      </c>
      <c r="AB89" s="6">
        <v>6</v>
      </c>
      <c r="AC89" s="6">
        <v>1</v>
      </c>
      <c r="AD89" s="6">
        <v>7</v>
      </c>
      <c r="AE89" s="6">
        <v>3</v>
      </c>
      <c r="AF89" s="6">
        <v>6</v>
      </c>
      <c r="AG89" s="6" t="s">
        <v>82</v>
      </c>
      <c r="AH89" s="6" t="s">
        <v>82</v>
      </c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40">
        <f t="shared" si="30"/>
        <v>25</v>
      </c>
      <c r="BJ89" s="32">
        <f t="shared" si="31"/>
        <v>133</v>
      </c>
      <c r="BK89" s="110">
        <f t="shared" si="32"/>
        <v>5.32</v>
      </c>
      <c r="BL89" s="114">
        <v>5</v>
      </c>
    </row>
    <row r="90" spans="1:64" ht="13.5" thickBot="1">
      <c r="A90" s="133" t="s">
        <v>8</v>
      </c>
      <c r="B90" s="50" t="s">
        <v>52</v>
      </c>
      <c r="C90" s="93" t="s">
        <v>61</v>
      </c>
      <c r="D90" s="6">
        <v>4</v>
      </c>
      <c r="E90" s="6" t="s">
        <v>82</v>
      </c>
      <c r="F90" s="6">
        <v>4</v>
      </c>
      <c r="G90" s="6">
        <v>3</v>
      </c>
      <c r="H90" s="6">
        <v>7</v>
      </c>
      <c r="I90" s="6">
        <v>5</v>
      </c>
      <c r="J90" s="6">
        <v>5</v>
      </c>
      <c r="K90" s="6">
        <v>4</v>
      </c>
      <c r="L90" s="6">
        <v>6</v>
      </c>
      <c r="M90" s="6">
        <v>3</v>
      </c>
      <c r="N90" s="6">
        <v>3</v>
      </c>
      <c r="O90" s="6">
        <v>5</v>
      </c>
      <c r="P90" s="6">
        <v>1</v>
      </c>
      <c r="Q90" s="6">
        <v>3</v>
      </c>
      <c r="R90" s="6">
        <v>3</v>
      </c>
      <c r="S90" s="6">
        <v>4</v>
      </c>
      <c r="T90" s="6">
        <v>3</v>
      </c>
      <c r="U90" s="6" t="s">
        <v>82</v>
      </c>
      <c r="V90" s="6">
        <v>1</v>
      </c>
      <c r="W90" s="6">
        <v>6</v>
      </c>
      <c r="X90" s="6">
        <v>3</v>
      </c>
      <c r="Y90" s="6">
        <v>3</v>
      </c>
      <c r="Z90" s="6">
        <v>2</v>
      </c>
      <c r="AA90" s="6">
        <v>6</v>
      </c>
      <c r="AB90" s="6">
        <v>6</v>
      </c>
      <c r="AC90" s="6">
        <v>3</v>
      </c>
      <c r="AD90" s="6">
        <v>4</v>
      </c>
      <c r="AE90" s="6">
        <v>2</v>
      </c>
      <c r="AF90" s="49">
        <v>6</v>
      </c>
      <c r="AG90" s="49">
        <v>3</v>
      </c>
      <c r="AH90" s="6" t="s">
        <v>82</v>
      </c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40">
        <f t="shared" si="30"/>
        <v>28</v>
      </c>
      <c r="BJ90" s="32">
        <f t="shared" si="31"/>
        <v>108</v>
      </c>
      <c r="BK90" s="111">
        <f t="shared" si="32"/>
        <v>3.857142857142857</v>
      </c>
      <c r="BL90" s="114"/>
    </row>
    <row r="91" spans="1:64" ht="13.5" customHeight="1" thickBot="1">
      <c r="A91" s="133" t="s">
        <v>9</v>
      </c>
      <c r="B91" s="50" t="s">
        <v>40</v>
      </c>
      <c r="C91" s="93" t="s">
        <v>61</v>
      </c>
      <c r="D91" s="6">
        <v>5</v>
      </c>
      <c r="E91" s="6">
        <v>0</v>
      </c>
      <c r="F91" s="6" t="s">
        <v>82</v>
      </c>
      <c r="G91" s="6" t="s">
        <v>82</v>
      </c>
      <c r="H91" s="6">
        <v>9</v>
      </c>
      <c r="I91" s="6" t="s">
        <v>82</v>
      </c>
      <c r="J91" s="6" t="s">
        <v>82</v>
      </c>
      <c r="K91" s="6" t="s">
        <v>82</v>
      </c>
      <c r="L91" s="6">
        <v>5</v>
      </c>
      <c r="M91" s="6">
        <v>3</v>
      </c>
      <c r="N91" s="6">
        <v>3</v>
      </c>
      <c r="O91" s="6">
        <v>5</v>
      </c>
      <c r="P91" s="6">
        <v>4</v>
      </c>
      <c r="Q91" s="6" t="s">
        <v>82</v>
      </c>
      <c r="R91" s="6">
        <v>4</v>
      </c>
      <c r="S91" s="6">
        <v>2</v>
      </c>
      <c r="T91" s="6">
        <v>4</v>
      </c>
      <c r="U91" s="6">
        <v>6</v>
      </c>
      <c r="V91" s="6">
        <v>4</v>
      </c>
      <c r="W91" s="6" t="s">
        <v>82</v>
      </c>
      <c r="X91" s="6">
        <v>3</v>
      </c>
      <c r="Y91" s="6">
        <v>1</v>
      </c>
      <c r="Z91" s="6">
        <v>3</v>
      </c>
      <c r="AA91" s="6" t="s">
        <v>82</v>
      </c>
      <c r="AB91" s="6">
        <v>2</v>
      </c>
      <c r="AC91" s="6" t="s">
        <v>82</v>
      </c>
      <c r="AD91" s="6" t="s">
        <v>82</v>
      </c>
      <c r="AE91" s="6" t="s">
        <v>82</v>
      </c>
      <c r="AF91" s="6">
        <v>7</v>
      </c>
      <c r="AG91" s="6">
        <v>1</v>
      </c>
      <c r="AH91" s="6">
        <v>3</v>
      </c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40">
        <f t="shared" si="30"/>
        <v>20</v>
      </c>
      <c r="BJ91" s="32">
        <f t="shared" si="31"/>
        <v>74</v>
      </c>
      <c r="BK91" s="110">
        <f t="shared" si="32"/>
        <v>3.7</v>
      </c>
      <c r="BL91" s="114"/>
    </row>
    <row r="92" spans="1:64" ht="13.5" thickBot="1">
      <c r="A92" s="133" t="s">
        <v>10</v>
      </c>
      <c r="B92" s="50" t="s">
        <v>65</v>
      </c>
      <c r="C92" s="93" t="s">
        <v>67</v>
      </c>
      <c r="D92" s="6">
        <v>0</v>
      </c>
      <c r="E92" s="6" t="s">
        <v>82</v>
      </c>
      <c r="F92" s="6">
        <v>0</v>
      </c>
      <c r="G92" s="6">
        <v>3</v>
      </c>
      <c r="H92" s="6">
        <v>4</v>
      </c>
      <c r="I92" s="116">
        <v>7</v>
      </c>
      <c r="J92" s="6">
        <v>3</v>
      </c>
      <c r="K92" s="6">
        <v>4</v>
      </c>
      <c r="L92" s="6">
        <v>9</v>
      </c>
      <c r="M92" s="6">
        <v>3</v>
      </c>
      <c r="N92" s="6">
        <v>2</v>
      </c>
      <c r="O92" s="6" t="s">
        <v>82</v>
      </c>
      <c r="P92" s="6">
        <v>7</v>
      </c>
      <c r="Q92" s="6">
        <v>6</v>
      </c>
      <c r="R92" s="6">
        <v>4</v>
      </c>
      <c r="S92" s="6">
        <v>5</v>
      </c>
      <c r="T92" s="6">
        <v>5</v>
      </c>
      <c r="U92" s="6">
        <v>6</v>
      </c>
      <c r="V92" s="6" t="s">
        <v>82</v>
      </c>
      <c r="W92" s="6" t="s">
        <v>82</v>
      </c>
      <c r="X92" s="6">
        <v>2</v>
      </c>
      <c r="Y92" s="6" t="s">
        <v>82</v>
      </c>
      <c r="Z92" s="6" t="s">
        <v>82</v>
      </c>
      <c r="AA92" s="6">
        <v>0</v>
      </c>
      <c r="AB92" s="6" t="s">
        <v>82</v>
      </c>
      <c r="AC92" s="6" t="s">
        <v>82</v>
      </c>
      <c r="AD92" s="6">
        <v>1</v>
      </c>
      <c r="AE92" s="6">
        <v>1</v>
      </c>
      <c r="AF92" s="49" t="s">
        <v>82</v>
      </c>
      <c r="AG92" s="49" t="s">
        <v>82</v>
      </c>
      <c r="AH92" s="6">
        <v>4</v>
      </c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40">
        <f t="shared" si="30"/>
        <v>21</v>
      </c>
      <c r="BJ92" s="32">
        <f t="shared" si="31"/>
        <v>76</v>
      </c>
      <c r="BK92" s="111">
        <f t="shared" si="32"/>
        <v>3.619047619047619</v>
      </c>
      <c r="BL92" s="114">
        <v>2</v>
      </c>
    </row>
    <row r="93" spans="1:64" ht="13.5" customHeight="1" thickBot="1">
      <c r="A93" s="133" t="s">
        <v>11</v>
      </c>
      <c r="B93" s="50" t="s">
        <v>66</v>
      </c>
      <c r="C93" s="93" t="s">
        <v>67</v>
      </c>
      <c r="D93" s="6">
        <v>0</v>
      </c>
      <c r="E93" s="6" t="s">
        <v>82</v>
      </c>
      <c r="F93" s="6">
        <v>3</v>
      </c>
      <c r="G93" s="6">
        <v>4</v>
      </c>
      <c r="H93" s="6">
        <v>4</v>
      </c>
      <c r="I93" s="6">
        <v>3</v>
      </c>
      <c r="J93" s="6">
        <v>1</v>
      </c>
      <c r="K93" s="6">
        <v>8</v>
      </c>
      <c r="L93" s="6">
        <v>3</v>
      </c>
      <c r="M93" s="6">
        <v>5</v>
      </c>
      <c r="N93" s="6">
        <v>2</v>
      </c>
      <c r="O93" s="6" t="s">
        <v>82</v>
      </c>
      <c r="P93" s="6">
        <v>3</v>
      </c>
      <c r="Q93" s="6">
        <v>4</v>
      </c>
      <c r="R93" s="6">
        <v>1</v>
      </c>
      <c r="S93" s="6">
        <v>4</v>
      </c>
      <c r="T93" s="6">
        <v>5</v>
      </c>
      <c r="U93" s="6">
        <v>2</v>
      </c>
      <c r="V93" s="6" t="s">
        <v>82</v>
      </c>
      <c r="W93" s="6" t="s">
        <v>82</v>
      </c>
      <c r="X93" s="6">
        <v>1</v>
      </c>
      <c r="Y93" s="6" t="s">
        <v>82</v>
      </c>
      <c r="Z93" s="6" t="s">
        <v>82</v>
      </c>
      <c r="AA93" s="6">
        <v>4</v>
      </c>
      <c r="AB93" s="6" t="s">
        <v>82</v>
      </c>
      <c r="AC93" s="6">
        <v>5</v>
      </c>
      <c r="AD93" s="6">
        <v>1</v>
      </c>
      <c r="AE93" s="6">
        <v>3</v>
      </c>
      <c r="AF93" s="57" t="s">
        <v>82</v>
      </c>
      <c r="AG93" s="57" t="s">
        <v>82</v>
      </c>
      <c r="AH93" s="6">
        <v>5</v>
      </c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40">
        <f t="shared" si="30"/>
        <v>22</v>
      </c>
      <c r="BJ93" s="32">
        <f t="shared" si="31"/>
        <v>71</v>
      </c>
      <c r="BK93" s="111">
        <f t="shared" si="32"/>
        <v>3.227272727272727</v>
      </c>
      <c r="BL93" s="114"/>
    </row>
    <row r="94" spans="1:64" ht="13.5" customHeight="1" thickBot="1">
      <c r="A94" s="133" t="s">
        <v>12</v>
      </c>
      <c r="B94" s="50" t="s">
        <v>49</v>
      </c>
      <c r="C94" s="90" t="s">
        <v>61</v>
      </c>
      <c r="D94" s="6">
        <v>5</v>
      </c>
      <c r="E94" s="6">
        <v>2</v>
      </c>
      <c r="F94" s="6">
        <v>3</v>
      </c>
      <c r="G94" s="6">
        <v>2</v>
      </c>
      <c r="H94" s="6" t="s">
        <v>82</v>
      </c>
      <c r="I94" s="6">
        <v>4</v>
      </c>
      <c r="J94" s="6" t="s">
        <v>82</v>
      </c>
      <c r="K94" s="6" t="s">
        <v>82</v>
      </c>
      <c r="L94" s="6">
        <v>3</v>
      </c>
      <c r="M94" s="6" t="s">
        <v>82</v>
      </c>
      <c r="N94" s="6" t="s">
        <v>82</v>
      </c>
      <c r="O94" s="6">
        <v>3</v>
      </c>
      <c r="P94" s="6">
        <v>5</v>
      </c>
      <c r="Q94" s="6" t="s">
        <v>82</v>
      </c>
      <c r="R94" s="6">
        <v>3</v>
      </c>
      <c r="S94" s="6" t="s">
        <v>82</v>
      </c>
      <c r="T94" s="6" t="s">
        <v>82</v>
      </c>
      <c r="U94" s="6" t="s">
        <v>82</v>
      </c>
      <c r="V94" s="6">
        <v>2</v>
      </c>
      <c r="W94" s="6" t="s">
        <v>82</v>
      </c>
      <c r="X94" s="6">
        <v>1</v>
      </c>
      <c r="Y94" s="6" t="s">
        <v>82</v>
      </c>
      <c r="Z94" s="6">
        <v>5</v>
      </c>
      <c r="AA94" s="6">
        <v>2</v>
      </c>
      <c r="AB94" s="6">
        <v>3</v>
      </c>
      <c r="AC94" s="6" t="s">
        <v>82</v>
      </c>
      <c r="AD94" s="6">
        <v>3</v>
      </c>
      <c r="AE94" s="6" t="s">
        <v>82</v>
      </c>
      <c r="AF94" s="57">
        <v>2</v>
      </c>
      <c r="AG94" s="57">
        <v>4</v>
      </c>
      <c r="AH94" s="6">
        <v>5</v>
      </c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40">
        <f t="shared" si="30"/>
        <v>18</v>
      </c>
      <c r="BJ94" s="32">
        <f t="shared" si="31"/>
        <v>57</v>
      </c>
      <c r="BK94" s="110">
        <f t="shared" si="32"/>
        <v>3.1666666666666665</v>
      </c>
      <c r="BL94" s="114"/>
    </row>
    <row r="95" spans="1:64" ht="13.5" customHeight="1" thickBot="1">
      <c r="A95" s="133" t="s">
        <v>13</v>
      </c>
      <c r="B95" s="50" t="s">
        <v>89</v>
      </c>
      <c r="C95" s="90" t="s">
        <v>61</v>
      </c>
      <c r="D95" s="6" t="s">
        <v>82</v>
      </c>
      <c r="E95" s="6" t="s">
        <v>82</v>
      </c>
      <c r="F95" s="6">
        <v>0</v>
      </c>
      <c r="G95" s="6" t="s">
        <v>82</v>
      </c>
      <c r="H95" s="6" t="s">
        <v>82</v>
      </c>
      <c r="I95" s="6">
        <v>3</v>
      </c>
      <c r="J95" s="6">
        <v>5</v>
      </c>
      <c r="K95" s="6">
        <v>0</v>
      </c>
      <c r="L95" s="6">
        <v>1</v>
      </c>
      <c r="M95" s="6">
        <v>1</v>
      </c>
      <c r="N95" s="6">
        <v>3</v>
      </c>
      <c r="O95" s="6">
        <v>0</v>
      </c>
      <c r="P95" s="6">
        <v>2</v>
      </c>
      <c r="Q95" s="6">
        <v>2</v>
      </c>
      <c r="R95" s="6">
        <v>5</v>
      </c>
      <c r="S95" s="6">
        <v>4</v>
      </c>
      <c r="T95" s="6">
        <v>4</v>
      </c>
      <c r="U95" s="6">
        <v>4</v>
      </c>
      <c r="V95" s="6">
        <v>4</v>
      </c>
      <c r="W95" s="6">
        <v>0</v>
      </c>
      <c r="X95" s="6">
        <v>5</v>
      </c>
      <c r="Y95" s="6">
        <v>4</v>
      </c>
      <c r="Z95" s="6">
        <v>1</v>
      </c>
      <c r="AA95" s="6">
        <v>2</v>
      </c>
      <c r="AB95" s="6">
        <v>3</v>
      </c>
      <c r="AC95" s="6">
        <v>3</v>
      </c>
      <c r="AD95" s="6" t="s">
        <v>82</v>
      </c>
      <c r="AE95" s="6">
        <v>2</v>
      </c>
      <c r="AF95" s="49">
        <v>6</v>
      </c>
      <c r="AG95" s="49">
        <v>3</v>
      </c>
      <c r="AH95" s="6" t="s">
        <v>82</v>
      </c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40">
        <f t="shared" si="30"/>
        <v>25</v>
      </c>
      <c r="BJ95" s="32">
        <f t="shared" si="31"/>
        <v>67</v>
      </c>
      <c r="BK95" s="110">
        <f t="shared" si="32"/>
        <v>2.68</v>
      </c>
      <c r="BL95" s="114"/>
    </row>
    <row r="96" spans="1:64" ht="14.25" customHeight="1" thickBot="1">
      <c r="A96" t="s">
        <v>14</v>
      </c>
      <c r="B96" s="50" t="s">
        <v>104</v>
      </c>
      <c r="C96" s="90" t="s">
        <v>61</v>
      </c>
      <c r="D96" s="6">
        <v>3</v>
      </c>
      <c r="E96" s="6">
        <v>5</v>
      </c>
      <c r="F96" s="6">
        <v>1</v>
      </c>
      <c r="G96" s="6" t="s">
        <v>82</v>
      </c>
      <c r="H96" s="6" t="s">
        <v>82</v>
      </c>
      <c r="I96" s="6">
        <v>3</v>
      </c>
      <c r="J96" s="116">
        <v>6</v>
      </c>
      <c r="K96" s="6" t="s">
        <v>82</v>
      </c>
      <c r="L96" s="6" t="s">
        <v>82</v>
      </c>
      <c r="M96" s="6" t="s">
        <v>82</v>
      </c>
      <c r="N96" s="6">
        <v>5</v>
      </c>
      <c r="O96" s="6">
        <v>4</v>
      </c>
      <c r="P96" s="6" t="s">
        <v>82</v>
      </c>
      <c r="Q96" s="6" t="s">
        <v>82</v>
      </c>
      <c r="R96" s="6" t="s">
        <v>82</v>
      </c>
      <c r="S96" s="6" t="s">
        <v>82</v>
      </c>
      <c r="T96" s="6" t="s">
        <v>82</v>
      </c>
      <c r="U96" s="6" t="s">
        <v>82</v>
      </c>
      <c r="V96" s="116">
        <v>7</v>
      </c>
      <c r="W96" s="6">
        <v>7</v>
      </c>
      <c r="X96" s="6" t="s">
        <v>82</v>
      </c>
      <c r="Y96" s="6">
        <v>4</v>
      </c>
      <c r="Z96" s="6" t="s">
        <v>82</v>
      </c>
      <c r="AA96" s="6" t="s">
        <v>82</v>
      </c>
      <c r="AB96" s="6" t="s">
        <v>82</v>
      </c>
      <c r="AC96" s="6" t="s">
        <v>82</v>
      </c>
      <c r="AD96" s="6">
        <v>5</v>
      </c>
      <c r="AE96" s="6">
        <v>4</v>
      </c>
      <c r="AF96" s="49" t="s">
        <v>82</v>
      </c>
      <c r="AG96" s="49">
        <v>4</v>
      </c>
      <c r="AH96" s="6">
        <v>3</v>
      </c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40">
        <v>114</v>
      </c>
      <c r="BJ96" s="32">
        <f t="shared" si="31"/>
        <v>61</v>
      </c>
      <c r="BK96" s="111">
        <f t="shared" si="32"/>
        <v>0.5350877192982456</v>
      </c>
      <c r="BL96" s="114">
        <v>2</v>
      </c>
    </row>
    <row r="97" spans="1:64" ht="13.5" thickBot="1">
      <c r="A97" t="s">
        <v>15</v>
      </c>
      <c r="B97" s="50" t="s">
        <v>105</v>
      </c>
      <c r="C97" s="90">
        <v>80</v>
      </c>
      <c r="D97" s="6" t="s">
        <v>82</v>
      </c>
      <c r="E97" s="6" t="s">
        <v>82</v>
      </c>
      <c r="F97" s="6" t="s">
        <v>82</v>
      </c>
      <c r="G97" s="6" t="s">
        <v>82</v>
      </c>
      <c r="H97" s="6" t="s">
        <v>82</v>
      </c>
      <c r="I97" s="6" t="s">
        <v>82</v>
      </c>
      <c r="J97" s="6" t="s">
        <v>82</v>
      </c>
      <c r="K97" s="6" t="s">
        <v>82</v>
      </c>
      <c r="L97" s="6" t="s">
        <v>82</v>
      </c>
      <c r="M97" s="6" t="s">
        <v>82</v>
      </c>
      <c r="N97" s="6" t="s">
        <v>82</v>
      </c>
      <c r="O97" s="6" t="s">
        <v>82</v>
      </c>
      <c r="P97" s="6" t="s">
        <v>82</v>
      </c>
      <c r="Q97" s="6" t="s">
        <v>82</v>
      </c>
      <c r="R97" s="116">
        <v>15</v>
      </c>
      <c r="S97" s="6">
        <v>4</v>
      </c>
      <c r="T97" s="6" t="s">
        <v>82</v>
      </c>
      <c r="U97" s="6" t="s">
        <v>82</v>
      </c>
      <c r="V97" s="6" t="s">
        <v>82</v>
      </c>
      <c r="W97" s="6" t="s">
        <v>82</v>
      </c>
      <c r="X97" s="6" t="s">
        <v>82</v>
      </c>
      <c r="Y97" s="116">
        <v>10</v>
      </c>
      <c r="Z97" s="116">
        <v>8</v>
      </c>
      <c r="AA97" s="6">
        <v>7</v>
      </c>
      <c r="AB97" s="6" t="s">
        <v>82</v>
      </c>
      <c r="AC97" s="6" t="s">
        <v>82</v>
      </c>
      <c r="AD97" s="6" t="s">
        <v>82</v>
      </c>
      <c r="AE97" s="116">
        <v>11</v>
      </c>
      <c r="AF97" s="57" t="s">
        <v>82</v>
      </c>
      <c r="AG97" s="57" t="s">
        <v>82</v>
      </c>
      <c r="AH97" s="6" t="s">
        <v>82</v>
      </c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128"/>
      <c r="BH97" s="6"/>
      <c r="BI97" s="40">
        <v>106</v>
      </c>
      <c r="BJ97" s="32">
        <f t="shared" si="31"/>
        <v>55</v>
      </c>
      <c r="BK97" s="111">
        <f t="shared" si="32"/>
        <v>0.5188679245283019</v>
      </c>
      <c r="BL97" s="114">
        <v>4</v>
      </c>
    </row>
    <row r="98" spans="1:64" ht="13.5" thickBot="1">
      <c r="A98" t="s">
        <v>16</v>
      </c>
      <c r="B98" s="50" t="s">
        <v>116</v>
      </c>
      <c r="C98" s="90" t="s">
        <v>61</v>
      </c>
      <c r="D98" s="6" t="s">
        <v>82</v>
      </c>
      <c r="E98" s="6" t="s">
        <v>82</v>
      </c>
      <c r="F98" s="6" t="s">
        <v>82</v>
      </c>
      <c r="G98" s="6" t="s">
        <v>82</v>
      </c>
      <c r="H98" s="6" t="s">
        <v>82</v>
      </c>
      <c r="I98" s="6" t="s">
        <v>82</v>
      </c>
      <c r="J98" s="6" t="s">
        <v>82</v>
      </c>
      <c r="K98" s="6" t="s">
        <v>82</v>
      </c>
      <c r="L98" s="6" t="s">
        <v>82</v>
      </c>
      <c r="M98" s="6" t="s">
        <v>82</v>
      </c>
      <c r="N98" s="6" t="s">
        <v>82</v>
      </c>
      <c r="O98" s="6" t="s">
        <v>82</v>
      </c>
      <c r="P98" s="6" t="s">
        <v>82</v>
      </c>
      <c r="Q98" s="6" t="s">
        <v>82</v>
      </c>
      <c r="R98" s="6" t="s">
        <v>82</v>
      </c>
      <c r="S98" s="6" t="s">
        <v>82</v>
      </c>
      <c r="T98" s="6" t="s">
        <v>82</v>
      </c>
      <c r="U98" s="6" t="s">
        <v>82</v>
      </c>
      <c r="V98" s="6" t="s">
        <v>82</v>
      </c>
      <c r="W98" s="6">
        <v>6</v>
      </c>
      <c r="X98" s="6">
        <v>7</v>
      </c>
      <c r="Y98" s="6">
        <v>6</v>
      </c>
      <c r="Z98" s="6">
        <v>1</v>
      </c>
      <c r="AA98" s="6">
        <v>7</v>
      </c>
      <c r="AB98" s="6">
        <v>5</v>
      </c>
      <c r="AC98" s="6" t="s">
        <v>82</v>
      </c>
      <c r="AD98" s="6" t="s">
        <v>82</v>
      </c>
      <c r="AE98" s="6">
        <v>8</v>
      </c>
      <c r="AF98" s="6">
        <v>5</v>
      </c>
      <c r="AG98" s="6">
        <v>6</v>
      </c>
      <c r="AH98" s="6" t="s">
        <v>82</v>
      </c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40">
        <v>108</v>
      </c>
      <c r="BJ98" s="32">
        <f t="shared" si="31"/>
        <v>51</v>
      </c>
      <c r="BK98" s="111">
        <f t="shared" si="32"/>
        <v>0.4722222222222222</v>
      </c>
      <c r="BL98" s="114"/>
    </row>
    <row r="99" spans="1:64" ht="13.5" thickBot="1">
      <c r="A99" t="s">
        <v>17</v>
      </c>
      <c r="B99" s="50" t="s">
        <v>36</v>
      </c>
      <c r="C99" s="90" t="s">
        <v>61</v>
      </c>
      <c r="D99" s="6" t="s">
        <v>82</v>
      </c>
      <c r="E99" s="6">
        <v>5</v>
      </c>
      <c r="F99" s="116">
        <v>10</v>
      </c>
      <c r="G99" s="6">
        <v>6</v>
      </c>
      <c r="H99" s="6" t="s">
        <v>82</v>
      </c>
      <c r="I99" s="6">
        <v>2</v>
      </c>
      <c r="J99" s="6" t="s">
        <v>82</v>
      </c>
      <c r="K99" s="6" t="s">
        <v>82</v>
      </c>
      <c r="L99" s="6">
        <v>5</v>
      </c>
      <c r="M99" s="6">
        <v>4</v>
      </c>
      <c r="N99" s="6">
        <v>3</v>
      </c>
      <c r="O99" s="6" t="s">
        <v>82</v>
      </c>
      <c r="P99" s="6" t="s">
        <v>82</v>
      </c>
      <c r="Q99" s="6" t="s">
        <v>82</v>
      </c>
      <c r="R99" s="6" t="s">
        <v>82</v>
      </c>
      <c r="S99" s="6" t="s">
        <v>82</v>
      </c>
      <c r="T99" s="6" t="s">
        <v>82</v>
      </c>
      <c r="U99" s="6" t="s">
        <v>82</v>
      </c>
      <c r="V99" s="6" t="s">
        <v>82</v>
      </c>
      <c r="W99" s="6" t="s">
        <v>82</v>
      </c>
      <c r="X99" s="6" t="s">
        <v>82</v>
      </c>
      <c r="Y99" s="6" t="s">
        <v>82</v>
      </c>
      <c r="Z99" s="6" t="s">
        <v>82</v>
      </c>
      <c r="AA99" s="6" t="s">
        <v>82</v>
      </c>
      <c r="AB99" s="6" t="s">
        <v>82</v>
      </c>
      <c r="AC99" s="6" t="s">
        <v>82</v>
      </c>
      <c r="AD99" s="6" t="s">
        <v>82</v>
      </c>
      <c r="AE99" s="6" t="s">
        <v>82</v>
      </c>
      <c r="AF99" s="49" t="s">
        <v>82</v>
      </c>
      <c r="AG99" s="49" t="s">
        <v>82</v>
      </c>
      <c r="AH99" s="6" t="s">
        <v>82</v>
      </c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40">
        <v>107</v>
      </c>
      <c r="BJ99" s="32">
        <f t="shared" si="31"/>
        <v>35</v>
      </c>
      <c r="BK99" s="111">
        <f t="shared" si="32"/>
        <v>0.32710280373831774</v>
      </c>
      <c r="BL99" s="114">
        <v>1</v>
      </c>
    </row>
    <row r="100" spans="1:64" ht="13.5" thickBot="1">
      <c r="A100" t="s">
        <v>18</v>
      </c>
      <c r="B100" s="50" t="s">
        <v>62</v>
      </c>
      <c r="C100" s="91" t="s">
        <v>61</v>
      </c>
      <c r="D100" s="6" t="s">
        <v>82</v>
      </c>
      <c r="E100" s="6" t="s">
        <v>82</v>
      </c>
      <c r="F100" s="6" t="s">
        <v>82</v>
      </c>
      <c r="G100" s="6" t="s">
        <v>82</v>
      </c>
      <c r="H100" s="6" t="s">
        <v>82</v>
      </c>
      <c r="I100" s="6" t="s">
        <v>82</v>
      </c>
      <c r="J100" s="6" t="s">
        <v>82</v>
      </c>
      <c r="K100" s="6" t="s">
        <v>82</v>
      </c>
      <c r="L100" s="6" t="s">
        <v>82</v>
      </c>
      <c r="M100" s="6" t="s">
        <v>82</v>
      </c>
      <c r="N100" s="6" t="s">
        <v>82</v>
      </c>
      <c r="O100" s="6" t="s">
        <v>82</v>
      </c>
      <c r="P100" s="6" t="s">
        <v>82</v>
      </c>
      <c r="Q100" s="6" t="s">
        <v>82</v>
      </c>
      <c r="R100" s="6" t="s">
        <v>82</v>
      </c>
      <c r="S100" s="6" t="s">
        <v>82</v>
      </c>
      <c r="T100" s="6" t="s">
        <v>82</v>
      </c>
      <c r="U100" s="6" t="s">
        <v>82</v>
      </c>
      <c r="V100" s="6">
        <v>3</v>
      </c>
      <c r="W100" s="6">
        <v>5</v>
      </c>
      <c r="X100" s="6" t="s">
        <v>82</v>
      </c>
      <c r="Y100" s="6">
        <v>0</v>
      </c>
      <c r="Z100" s="6">
        <v>1</v>
      </c>
      <c r="AA100" s="6" t="s">
        <v>82</v>
      </c>
      <c r="AB100" s="6" t="s">
        <v>82</v>
      </c>
      <c r="AC100" s="6">
        <v>7</v>
      </c>
      <c r="AD100" s="6">
        <v>1</v>
      </c>
      <c r="AE100" s="6">
        <v>4</v>
      </c>
      <c r="AF100" s="49" t="s">
        <v>82</v>
      </c>
      <c r="AG100" s="49">
        <v>4</v>
      </c>
      <c r="AH100" s="6">
        <v>4</v>
      </c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40">
        <v>109</v>
      </c>
      <c r="BJ100" s="32">
        <f t="shared" si="31"/>
        <v>29</v>
      </c>
      <c r="BK100" s="110">
        <f t="shared" si="32"/>
        <v>0.26605504587155965</v>
      </c>
      <c r="BL100" s="114"/>
    </row>
    <row r="101" spans="1:64" ht="14.25" thickBot="1" thickTop="1">
      <c r="A101" t="s">
        <v>88</v>
      </c>
      <c r="B101" s="50" t="s">
        <v>100</v>
      </c>
      <c r="C101" s="91" t="s">
        <v>67</v>
      </c>
      <c r="D101" s="6" t="s">
        <v>82</v>
      </c>
      <c r="E101" s="6" t="s">
        <v>82</v>
      </c>
      <c r="F101" s="6" t="s">
        <v>82</v>
      </c>
      <c r="G101" s="6" t="s">
        <v>82</v>
      </c>
      <c r="H101" s="6" t="s">
        <v>82</v>
      </c>
      <c r="I101" s="6" t="s">
        <v>82</v>
      </c>
      <c r="J101" s="6" t="s">
        <v>82</v>
      </c>
      <c r="K101" s="6" t="s">
        <v>82</v>
      </c>
      <c r="L101" s="6" t="s">
        <v>82</v>
      </c>
      <c r="M101" s="6">
        <v>2</v>
      </c>
      <c r="N101" s="6">
        <v>2</v>
      </c>
      <c r="O101" s="6">
        <v>1</v>
      </c>
      <c r="P101" s="6">
        <v>0</v>
      </c>
      <c r="Q101" s="6" t="s">
        <v>82</v>
      </c>
      <c r="R101" s="6">
        <v>2</v>
      </c>
      <c r="S101" s="6">
        <v>1</v>
      </c>
      <c r="T101" s="6">
        <v>4</v>
      </c>
      <c r="U101" s="6">
        <v>1</v>
      </c>
      <c r="V101" s="6">
        <v>3</v>
      </c>
      <c r="W101" s="6" t="s">
        <v>82</v>
      </c>
      <c r="X101" s="6">
        <v>2</v>
      </c>
      <c r="Y101" s="6" t="s">
        <v>82</v>
      </c>
      <c r="Z101" s="6">
        <v>2</v>
      </c>
      <c r="AA101" s="6" t="s">
        <v>82</v>
      </c>
      <c r="AB101" s="6">
        <v>1</v>
      </c>
      <c r="AC101" s="6" t="s">
        <v>82</v>
      </c>
      <c r="AD101" s="6" t="s">
        <v>82</v>
      </c>
      <c r="AE101" s="6" t="s">
        <v>82</v>
      </c>
      <c r="AF101" s="49" t="s">
        <v>82</v>
      </c>
      <c r="AG101" s="49">
        <v>3</v>
      </c>
      <c r="AH101" s="6">
        <v>2</v>
      </c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40">
        <v>114</v>
      </c>
      <c r="BJ101" s="32">
        <f t="shared" si="31"/>
        <v>26</v>
      </c>
      <c r="BK101" s="110">
        <f t="shared" si="32"/>
        <v>0.22807017543859648</v>
      </c>
      <c r="BL101" s="114"/>
    </row>
    <row r="102" spans="1:64" ht="14.25" thickBot="1" thickTop="1">
      <c r="A102" t="s">
        <v>92</v>
      </c>
      <c r="B102" s="50" t="s">
        <v>94</v>
      </c>
      <c r="C102" s="115">
        <v>480</v>
      </c>
      <c r="D102" s="6" t="s">
        <v>82</v>
      </c>
      <c r="E102" s="6" t="s">
        <v>82</v>
      </c>
      <c r="F102" s="6" t="s">
        <v>82</v>
      </c>
      <c r="G102" s="6" t="s">
        <v>82</v>
      </c>
      <c r="H102" s="6" t="s">
        <v>82</v>
      </c>
      <c r="I102" s="6">
        <v>5</v>
      </c>
      <c r="J102" s="6" t="s">
        <v>82</v>
      </c>
      <c r="K102" s="6">
        <v>4</v>
      </c>
      <c r="L102" s="6" t="s">
        <v>82</v>
      </c>
      <c r="M102" s="6" t="s">
        <v>82</v>
      </c>
      <c r="N102" s="6" t="s">
        <v>82</v>
      </c>
      <c r="O102" s="6">
        <v>4</v>
      </c>
      <c r="P102" s="6" t="s">
        <v>82</v>
      </c>
      <c r="Q102" s="6" t="s">
        <v>82</v>
      </c>
      <c r="R102" s="6" t="s">
        <v>82</v>
      </c>
      <c r="S102" s="6" t="s">
        <v>82</v>
      </c>
      <c r="T102" s="6" t="s">
        <v>82</v>
      </c>
      <c r="U102" s="6" t="s">
        <v>82</v>
      </c>
      <c r="V102" s="6">
        <v>3</v>
      </c>
      <c r="W102" s="6">
        <v>2</v>
      </c>
      <c r="X102" s="6" t="s">
        <v>82</v>
      </c>
      <c r="Y102" s="6" t="s">
        <v>82</v>
      </c>
      <c r="Z102" s="6">
        <v>4</v>
      </c>
      <c r="AA102" s="6" t="s">
        <v>82</v>
      </c>
      <c r="AB102" s="6" t="s">
        <v>82</v>
      </c>
      <c r="AC102" s="6" t="s">
        <v>82</v>
      </c>
      <c r="AD102" s="6" t="s">
        <v>82</v>
      </c>
      <c r="AE102" s="6" t="s">
        <v>82</v>
      </c>
      <c r="AF102" s="49" t="s">
        <v>82</v>
      </c>
      <c r="AG102" s="49" t="s">
        <v>82</v>
      </c>
      <c r="AH102" s="6" t="s">
        <v>82</v>
      </c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40">
        <v>106</v>
      </c>
      <c r="BJ102" s="32">
        <f t="shared" si="31"/>
        <v>22</v>
      </c>
      <c r="BK102" s="110">
        <f t="shared" si="32"/>
        <v>0.20754716981132076</v>
      </c>
      <c r="BL102" s="114"/>
    </row>
    <row r="103" spans="1:64" ht="14.25" thickBot="1" thickTop="1">
      <c r="A103" t="s">
        <v>106</v>
      </c>
      <c r="B103" s="50" t="s">
        <v>115</v>
      </c>
      <c r="C103" s="91" t="s">
        <v>61</v>
      </c>
      <c r="D103" s="6" t="s">
        <v>82</v>
      </c>
      <c r="E103" s="6" t="s">
        <v>82</v>
      </c>
      <c r="F103" s="6" t="s">
        <v>82</v>
      </c>
      <c r="G103" s="6" t="s">
        <v>82</v>
      </c>
      <c r="H103" s="6" t="s">
        <v>82</v>
      </c>
      <c r="I103" s="6" t="s">
        <v>82</v>
      </c>
      <c r="J103" s="6" t="s">
        <v>82</v>
      </c>
      <c r="K103" s="6" t="s">
        <v>82</v>
      </c>
      <c r="L103" s="6" t="s">
        <v>82</v>
      </c>
      <c r="M103" s="6" t="s">
        <v>82</v>
      </c>
      <c r="N103" s="6" t="s">
        <v>82</v>
      </c>
      <c r="O103" s="6" t="s">
        <v>82</v>
      </c>
      <c r="P103" s="6" t="s">
        <v>82</v>
      </c>
      <c r="Q103" s="6" t="s">
        <v>82</v>
      </c>
      <c r="R103" s="6" t="s">
        <v>82</v>
      </c>
      <c r="S103" s="6" t="s">
        <v>82</v>
      </c>
      <c r="T103" s="6" t="s">
        <v>82</v>
      </c>
      <c r="U103" s="6" t="s">
        <v>82</v>
      </c>
      <c r="V103" s="6" t="s">
        <v>82</v>
      </c>
      <c r="W103" s="6" t="s">
        <v>82</v>
      </c>
      <c r="X103" s="6">
        <v>3</v>
      </c>
      <c r="Y103" s="6">
        <v>7</v>
      </c>
      <c r="Z103" s="116">
        <v>8</v>
      </c>
      <c r="AA103" s="6" t="s">
        <v>82</v>
      </c>
      <c r="AB103" s="6" t="s">
        <v>82</v>
      </c>
      <c r="AC103" s="6" t="s">
        <v>82</v>
      </c>
      <c r="AD103" s="6" t="s">
        <v>82</v>
      </c>
      <c r="AE103" s="6" t="s">
        <v>82</v>
      </c>
      <c r="AF103" s="6" t="s">
        <v>82</v>
      </c>
      <c r="AG103" s="6" t="s">
        <v>82</v>
      </c>
      <c r="AH103" s="6" t="s">
        <v>82</v>
      </c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40">
        <v>103</v>
      </c>
      <c r="BJ103" s="32">
        <f t="shared" si="31"/>
        <v>18</v>
      </c>
      <c r="BK103" s="111">
        <f t="shared" si="32"/>
        <v>0.17475728155339806</v>
      </c>
      <c r="BL103" s="114">
        <v>1</v>
      </c>
    </row>
    <row r="104" spans="1:64" ht="14.25" thickBot="1" thickTop="1">
      <c r="A104" t="s">
        <v>114</v>
      </c>
      <c r="B104" s="50" t="s">
        <v>122</v>
      </c>
      <c r="C104" s="91" t="s">
        <v>61</v>
      </c>
      <c r="D104" s="6" t="s">
        <v>82</v>
      </c>
      <c r="E104" s="6" t="s">
        <v>82</v>
      </c>
      <c r="F104" s="6" t="s">
        <v>82</v>
      </c>
      <c r="G104" s="6" t="s">
        <v>82</v>
      </c>
      <c r="H104" s="6" t="s">
        <v>82</v>
      </c>
      <c r="I104" s="6" t="s">
        <v>82</v>
      </c>
      <c r="J104" s="6" t="s">
        <v>82</v>
      </c>
      <c r="K104" s="6" t="s">
        <v>82</v>
      </c>
      <c r="L104" s="6" t="s">
        <v>82</v>
      </c>
      <c r="M104" s="6" t="s">
        <v>82</v>
      </c>
      <c r="N104" s="6" t="s">
        <v>82</v>
      </c>
      <c r="O104" s="6" t="s">
        <v>82</v>
      </c>
      <c r="P104" s="6" t="s">
        <v>82</v>
      </c>
      <c r="Q104" s="6" t="s">
        <v>82</v>
      </c>
      <c r="R104" s="6" t="s">
        <v>82</v>
      </c>
      <c r="S104" s="6" t="s">
        <v>82</v>
      </c>
      <c r="T104" s="6" t="s">
        <v>82</v>
      </c>
      <c r="U104" s="6" t="s">
        <v>82</v>
      </c>
      <c r="V104" s="6" t="s">
        <v>82</v>
      </c>
      <c r="W104" s="6" t="s">
        <v>82</v>
      </c>
      <c r="X104" s="6" t="s">
        <v>82</v>
      </c>
      <c r="Y104" s="6" t="s">
        <v>82</v>
      </c>
      <c r="Z104" s="6" t="s">
        <v>82</v>
      </c>
      <c r="AA104" s="6">
        <v>0</v>
      </c>
      <c r="AB104" s="6" t="s">
        <v>82</v>
      </c>
      <c r="AC104" s="6" t="s">
        <v>82</v>
      </c>
      <c r="AD104" s="6">
        <v>2</v>
      </c>
      <c r="AE104" s="6">
        <v>2</v>
      </c>
      <c r="AF104" s="49" t="s">
        <v>82</v>
      </c>
      <c r="AG104" s="49">
        <v>3</v>
      </c>
      <c r="AH104" s="6" t="s">
        <v>82</v>
      </c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40">
        <v>104</v>
      </c>
      <c r="BJ104" s="32">
        <f t="shared" si="31"/>
        <v>7</v>
      </c>
      <c r="BK104" s="110">
        <f t="shared" si="32"/>
        <v>0.0673076923076923</v>
      </c>
      <c r="BL104" s="114"/>
    </row>
    <row r="105" spans="1:64" ht="14.25" thickBot="1" thickTop="1">
      <c r="A105" t="s">
        <v>121</v>
      </c>
      <c r="B105" s="75" t="s">
        <v>57</v>
      </c>
      <c r="C105" s="91" t="s">
        <v>61</v>
      </c>
      <c r="D105" s="6" t="s">
        <v>82</v>
      </c>
      <c r="E105" s="6" t="s">
        <v>82</v>
      </c>
      <c r="F105" s="6" t="s">
        <v>82</v>
      </c>
      <c r="G105" s="6" t="s">
        <v>82</v>
      </c>
      <c r="H105" s="6" t="s">
        <v>82</v>
      </c>
      <c r="I105" s="6" t="s">
        <v>82</v>
      </c>
      <c r="J105" s="6" t="s">
        <v>82</v>
      </c>
      <c r="K105" s="6" t="s">
        <v>82</v>
      </c>
      <c r="L105" s="6" t="s">
        <v>82</v>
      </c>
      <c r="M105" s="6" t="s">
        <v>82</v>
      </c>
      <c r="N105" s="6" t="s">
        <v>82</v>
      </c>
      <c r="O105" s="6" t="s">
        <v>82</v>
      </c>
      <c r="P105" s="6" t="s">
        <v>82</v>
      </c>
      <c r="Q105" s="6" t="s">
        <v>82</v>
      </c>
      <c r="R105" s="6" t="s">
        <v>82</v>
      </c>
      <c r="S105" s="6" t="s">
        <v>82</v>
      </c>
      <c r="T105" s="6" t="s">
        <v>82</v>
      </c>
      <c r="U105" s="6" t="s">
        <v>82</v>
      </c>
      <c r="V105" s="6" t="s">
        <v>82</v>
      </c>
      <c r="W105" s="6" t="s">
        <v>82</v>
      </c>
      <c r="X105" s="6" t="s">
        <v>82</v>
      </c>
      <c r="Y105" s="6" t="s">
        <v>82</v>
      </c>
      <c r="Z105" s="6" t="s">
        <v>82</v>
      </c>
      <c r="AA105" s="6" t="s">
        <v>82</v>
      </c>
      <c r="AB105" s="6" t="s">
        <v>82</v>
      </c>
      <c r="AC105" s="6" t="s">
        <v>82</v>
      </c>
      <c r="AD105" s="6" t="s">
        <v>82</v>
      </c>
      <c r="AE105" s="6" t="s">
        <v>82</v>
      </c>
      <c r="AF105" s="57" t="s">
        <v>82</v>
      </c>
      <c r="AG105" s="57" t="s">
        <v>82</v>
      </c>
      <c r="AH105" s="6" t="s">
        <v>82</v>
      </c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40">
        <v>100</v>
      </c>
      <c r="BJ105" s="32">
        <f t="shared" si="31"/>
        <v>0</v>
      </c>
      <c r="BK105" s="111">
        <f t="shared" si="32"/>
        <v>0</v>
      </c>
      <c r="BL105" s="114"/>
    </row>
    <row r="106" spans="1:64" ht="14.25" thickBot="1" thickTop="1">
      <c r="A106" s="10"/>
      <c r="B106" s="2" t="s">
        <v>39</v>
      </c>
      <c r="C106" s="59"/>
      <c r="D106" s="83">
        <f aca="true" t="shared" si="33" ref="D106:AI106">SUM(D86:D105)</f>
        <v>36</v>
      </c>
      <c r="E106" s="83">
        <f t="shared" si="33"/>
        <v>27</v>
      </c>
      <c r="F106" s="83">
        <f t="shared" si="33"/>
        <v>46</v>
      </c>
      <c r="G106" s="83">
        <f t="shared" si="33"/>
        <v>36</v>
      </c>
      <c r="H106" s="83">
        <f t="shared" si="33"/>
        <v>49</v>
      </c>
      <c r="I106" s="83">
        <f t="shared" si="33"/>
        <v>43</v>
      </c>
      <c r="J106" s="83">
        <f t="shared" si="33"/>
        <v>39</v>
      </c>
      <c r="K106" s="83">
        <f t="shared" si="33"/>
        <v>49</v>
      </c>
      <c r="L106" s="83">
        <f t="shared" si="33"/>
        <v>48</v>
      </c>
      <c r="M106" s="83">
        <f t="shared" si="33"/>
        <v>45</v>
      </c>
      <c r="N106" s="83">
        <f t="shared" si="33"/>
        <v>42</v>
      </c>
      <c r="O106" s="83">
        <f t="shared" si="33"/>
        <v>52</v>
      </c>
      <c r="P106" s="83">
        <f t="shared" si="33"/>
        <v>47</v>
      </c>
      <c r="Q106" s="83">
        <f t="shared" si="33"/>
        <v>47</v>
      </c>
      <c r="R106" s="84">
        <f t="shared" si="33"/>
        <v>56</v>
      </c>
      <c r="S106" s="83">
        <f t="shared" si="33"/>
        <v>46</v>
      </c>
      <c r="T106" s="83">
        <f t="shared" si="33"/>
        <v>51</v>
      </c>
      <c r="U106" s="83">
        <f t="shared" si="33"/>
        <v>44</v>
      </c>
      <c r="V106" s="83">
        <f t="shared" si="33"/>
        <v>46</v>
      </c>
      <c r="W106" s="83">
        <f t="shared" si="33"/>
        <v>47</v>
      </c>
      <c r="X106" s="83">
        <f t="shared" si="33"/>
        <v>44</v>
      </c>
      <c r="Y106" s="83">
        <f t="shared" si="33"/>
        <v>48</v>
      </c>
      <c r="Z106" s="83">
        <f t="shared" si="33"/>
        <v>46</v>
      </c>
      <c r="AA106" s="83">
        <f t="shared" si="33"/>
        <v>50</v>
      </c>
      <c r="AB106" s="83">
        <f t="shared" si="33"/>
        <v>49</v>
      </c>
      <c r="AC106" s="83">
        <f t="shared" si="33"/>
        <v>50</v>
      </c>
      <c r="AD106" s="83">
        <f t="shared" si="33"/>
        <v>47</v>
      </c>
      <c r="AE106" s="83">
        <f t="shared" si="33"/>
        <v>51</v>
      </c>
      <c r="AF106" s="83">
        <f t="shared" si="33"/>
        <v>53</v>
      </c>
      <c r="AG106" s="83">
        <f t="shared" si="33"/>
        <v>44</v>
      </c>
      <c r="AH106" s="83">
        <f t="shared" si="33"/>
        <v>43</v>
      </c>
      <c r="AI106" s="83">
        <f t="shared" si="33"/>
        <v>0</v>
      </c>
      <c r="AJ106" s="83">
        <f aca="true" t="shared" si="34" ref="AJ106:BJ106">SUM(AJ86:AJ105)</f>
        <v>0</v>
      </c>
      <c r="AK106" s="83">
        <f t="shared" si="34"/>
        <v>0</v>
      </c>
      <c r="AL106" s="83">
        <f t="shared" si="34"/>
        <v>0</v>
      </c>
      <c r="AM106" s="83">
        <f t="shared" si="34"/>
        <v>0</v>
      </c>
      <c r="AN106" s="83">
        <f t="shared" si="34"/>
        <v>0</v>
      </c>
      <c r="AO106" s="83">
        <f t="shared" si="34"/>
        <v>0</v>
      </c>
      <c r="AP106" s="83">
        <f t="shared" si="34"/>
        <v>0</v>
      </c>
      <c r="AQ106" s="83">
        <f t="shared" si="34"/>
        <v>0</v>
      </c>
      <c r="AR106" s="83">
        <f t="shared" si="34"/>
        <v>0</v>
      </c>
      <c r="AS106" s="83">
        <f t="shared" si="34"/>
        <v>0</v>
      </c>
      <c r="AT106" s="83">
        <f t="shared" si="34"/>
        <v>0</v>
      </c>
      <c r="AU106" s="83">
        <f t="shared" si="34"/>
        <v>0</v>
      </c>
      <c r="AV106" s="83">
        <f t="shared" si="34"/>
        <v>0</v>
      </c>
      <c r="AW106" s="89">
        <f t="shared" si="34"/>
        <v>0</v>
      </c>
      <c r="AX106" s="83">
        <f t="shared" si="34"/>
        <v>0</v>
      </c>
      <c r="AY106" s="83">
        <f t="shared" si="34"/>
        <v>0</v>
      </c>
      <c r="AZ106" s="83">
        <f t="shared" si="34"/>
        <v>0</v>
      </c>
      <c r="BA106" s="83">
        <f t="shared" si="34"/>
        <v>0</v>
      </c>
      <c r="BB106" s="83">
        <f t="shared" si="34"/>
        <v>0</v>
      </c>
      <c r="BC106" s="83">
        <f t="shared" si="34"/>
        <v>0</v>
      </c>
      <c r="BD106" s="89">
        <f t="shared" si="34"/>
        <v>0</v>
      </c>
      <c r="BE106" s="83">
        <f t="shared" si="34"/>
        <v>0</v>
      </c>
      <c r="BF106" s="83">
        <f t="shared" si="34"/>
        <v>0</v>
      </c>
      <c r="BG106" s="89">
        <f t="shared" si="34"/>
        <v>0</v>
      </c>
      <c r="BH106" s="83">
        <f t="shared" si="34"/>
        <v>0</v>
      </c>
      <c r="BI106" s="13">
        <f t="shared" si="34"/>
        <v>1309</v>
      </c>
      <c r="BJ106" s="64">
        <f t="shared" si="34"/>
        <v>1421</v>
      </c>
      <c r="BK106" s="112"/>
      <c r="BL106" s="7"/>
    </row>
    <row r="109" spans="2:3" ht="12.75">
      <c r="B109" s="53" t="s">
        <v>72</v>
      </c>
      <c r="C109" s="60"/>
    </row>
    <row r="111" spans="2:3" ht="12.75">
      <c r="B111" s="96" t="s">
        <v>84</v>
      </c>
      <c r="C111" s="61"/>
    </row>
    <row r="112" spans="2:3" ht="12.75">
      <c r="B112" s="96" t="s">
        <v>56</v>
      </c>
      <c r="C112" s="61"/>
    </row>
    <row r="113" spans="2:3" ht="12.75">
      <c r="B113" s="96" t="s">
        <v>53</v>
      </c>
      <c r="C113" s="61"/>
    </row>
    <row r="114" spans="2:3" ht="12.75">
      <c r="B114" s="96" t="s">
        <v>37</v>
      </c>
      <c r="C114" s="61"/>
    </row>
    <row r="115" ht="13.5" thickBot="1"/>
    <row r="116" spans="2:62" ht="13.5" thickBot="1">
      <c r="B116" s="53" t="s">
        <v>73</v>
      </c>
      <c r="C116" s="60"/>
      <c r="H116" s="106" t="s">
        <v>71</v>
      </c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8"/>
      <c r="BJ116" s="105"/>
    </row>
    <row r="117" spans="11:12" ht="12.75">
      <c r="K117" s="74"/>
      <c r="L117" s="74"/>
    </row>
    <row r="118" spans="2:60" ht="12.75">
      <c r="B118" s="96" t="s">
        <v>42</v>
      </c>
      <c r="C118" s="61"/>
      <c r="H118" s="42"/>
      <c r="I118" s="142" t="s">
        <v>53</v>
      </c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4"/>
    </row>
    <row r="119" spans="2:60" ht="12.75">
      <c r="B119" s="96" t="s">
        <v>52</v>
      </c>
      <c r="C119" s="61"/>
      <c r="H119" s="42"/>
      <c r="I119" s="142" t="s">
        <v>37</v>
      </c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4"/>
    </row>
    <row r="120" spans="2:60" ht="12.75">
      <c r="B120" s="96" t="s">
        <v>36</v>
      </c>
      <c r="C120" s="61"/>
      <c r="H120" s="42"/>
      <c r="I120" s="142" t="s">
        <v>56</v>
      </c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3"/>
      <c r="AX120" s="143"/>
      <c r="AY120" s="143"/>
      <c r="AZ120" s="143"/>
      <c r="BA120" s="143"/>
      <c r="BB120" s="143"/>
      <c r="BC120" s="143"/>
      <c r="BD120" s="143"/>
      <c r="BE120" s="143"/>
      <c r="BF120" s="143"/>
      <c r="BG120" s="143"/>
      <c r="BH120" s="144"/>
    </row>
    <row r="121" spans="2:60" ht="12.75">
      <c r="B121" s="96" t="s">
        <v>90</v>
      </c>
      <c r="C121" s="61"/>
      <c r="H121" s="42"/>
      <c r="I121" s="142" t="s">
        <v>42</v>
      </c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4"/>
    </row>
    <row r="122" ht="12.75">
      <c r="BI122" s="98"/>
    </row>
    <row r="124" spans="2:3" ht="12.75">
      <c r="B124" s="53" t="s">
        <v>74</v>
      </c>
      <c r="C124" s="60"/>
    </row>
    <row r="126" spans="2:3" ht="12.75">
      <c r="B126" s="96" t="s">
        <v>65</v>
      </c>
      <c r="C126" s="61"/>
    </row>
    <row r="127" spans="2:39" ht="12.75">
      <c r="B127" s="96" t="s">
        <v>37</v>
      </c>
      <c r="C127" s="61"/>
      <c r="AJ127" s="56" t="s">
        <v>51</v>
      </c>
      <c r="AK127" s="56"/>
      <c r="AL127" s="56"/>
      <c r="AM127" s="56"/>
    </row>
    <row r="128" spans="2:3" ht="12.75">
      <c r="B128" s="96" t="s">
        <v>53</v>
      </c>
      <c r="C128" s="61"/>
    </row>
    <row r="129" spans="2:38" ht="12.75">
      <c r="B129" s="96" t="s">
        <v>56</v>
      </c>
      <c r="C129" s="61"/>
      <c r="AJ129" s="42"/>
      <c r="AK129" s="136"/>
      <c r="AL129" s="137"/>
    </row>
    <row r="130" spans="36:38" ht="12.75">
      <c r="AJ130" s="42"/>
      <c r="AK130" s="136"/>
      <c r="AL130" s="137"/>
    </row>
    <row r="131" spans="14:38" ht="12.75">
      <c r="N131" s="56" t="s">
        <v>59</v>
      </c>
      <c r="O131" s="56"/>
      <c r="P131" s="56"/>
      <c r="Q131" s="56"/>
      <c r="AJ131" s="42"/>
      <c r="AK131" s="136"/>
      <c r="AL131" s="137"/>
    </row>
    <row r="132" spans="2:38" ht="12.75">
      <c r="B132" s="53" t="s">
        <v>75</v>
      </c>
      <c r="C132" s="60"/>
      <c r="AJ132" s="42"/>
      <c r="AK132" s="136"/>
      <c r="AL132" s="137"/>
    </row>
    <row r="133" spans="14:16" ht="12.75">
      <c r="N133" s="53"/>
      <c r="O133" s="140"/>
      <c r="P133" s="141"/>
    </row>
    <row r="134" spans="2:16" ht="12.75">
      <c r="B134" s="96" t="s">
        <v>42</v>
      </c>
      <c r="C134" s="61"/>
      <c r="N134" s="53"/>
      <c r="O134" s="140"/>
      <c r="P134" s="141"/>
    </row>
    <row r="135" spans="2:16" ht="12.75">
      <c r="B135" s="96" t="s">
        <v>102</v>
      </c>
      <c r="C135" s="61"/>
      <c r="N135" s="53"/>
      <c r="O135" s="140"/>
      <c r="P135" s="141"/>
    </row>
    <row r="136" spans="2:16" ht="12.75">
      <c r="B136" s="96" t="s">
        <v>52</v>
      </c>
      <c r="C136" s="61"/>
      <c r="N136" s="53"/>
      <c r="O136" s="140"/>
      <c r="P136" s="141"/>
    </row>
    <row r="137" spans="2:3" ht="12.75">
      <c r="B137" s="96" t="s">
        <v>37</v>
      </c>
      <c r="C137" s="61"/>
    </row>
    <row r="140" ht="13.5" thickBot="1"/>
    <row r="141" spans="2:61" ht="13.5" thickBot="1">
      <c r="B141" s="53" t="s">
        <v>76</v>
      </c>
      <c r="C141" s="60"/>
      <c r="I141" s="101" t="s">
        <v>81</v>
      </c>
      <c r="J141" s="102"/>
      <c r="K141" s="102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4"/>
    </row>
    <row r="143" spans="2:11" ht="12.75">
      <c r="B143" s="96" t="s">
        <v>37</v>
      </c>
      <c r="C143" s="61"/>
      <c r="I143" s="42"/>
      <c r="J143" s="136"/>
      <c r="K143" s="137"/>
    </row>
    <row r="144" spans="2:11" ht="12.75">
      <c r="B144" s="96" t="s">
        <v>56</v>
      </c>
      <c r="C144" s="61"/>
      <c r="I144" s="42"/>
      <c r="J144" s="136"/>
      <c r="K144" s="137"/>
    </row>
    <row r="145" spans="2:11" ht="12.75">
      <c r="B145" s="96" t="s">
        <v>65</v>
      </c>
      <c r="C145" s="61"/>
      <c r="I145" s="42"/>
      <c r="J145" s="136"/>
      <c r="K145" s="137"/>
    </row>
    <row r="146" spans="2:11" ht="12.75">
      <c r="B146" s="96" t="s">
        <v>42</v>
      </c>
      <c r="C146" s="61"/>
      <c r="I146" s="42"/>
      <c r="J146" s="136"/>
      <c r="K146" s="137"/>
    </row>
    <row r="149" spans="2:3" ht="12.75">
      <c r="B149" s="53" t="s">
        <v>77</v>
      </c>
      <c r="C149" s="60"/>
    </row>
    <row r="151" spans="2:3" ht="12.75">
      <c r="B151" s="96" t="s">
        <v>56</v>
      </c>
      <c r="C151" s="61"/>
    </row>
    <row r="152" spans="2:3" ht="12.75">
      <c r="B152" s="96" t="s">
        <v>53</v>
      </c>
      <c r="C152" s="61"/>
    </row>
    <row r="153" spans="2:3" ht="12.75">
      <c r="B153" s="96" t="s">
        <v>89</v>
      </c>
      <c r="C153" s="61"/>
    </row>
    <row r="154" spans="2:3" ht="12.75">
      <c r="B154" s="96" t="s">
        <v>40</v>
      </c>
      <c r="C154" s="61"/>
    </row>
    <row r="156" spans="2:3" ht="12.75">
      <c r="B156" s="53" t="s">
        <v>78</v>
      </c>
      <c r="C156" s="60"/>
    </row>
    <row r="158" spans="2:3" ht="12.75">
      <c r="B158" s="96" t="s">
        <v>42</v>
      </c>
      <c r="C158" s="61"/>
    </row>
    <row r="159" spans="2:3" ht="12.75">
      <c r="B159" s="96" t="s">
        <v>56</v>
      </c>
      <c r="C159" s="61"/>
    </row>
    <row r="160" spans="2:3" ht="12.75">
      <c r="B160" s="96" t="s">
        <v>116</v>
      </c>
      <c r="C160" s="61"/>
    </row>
    <row r="161" spans="2:3" ht="12.75">
      <c r="B161" s="96" t="s">
        <v>115</v>
      </c>
      <c r="C161" s="61"/>
    </row>
    <row r="164" spans="2:3" ht="12.75">
      <c r="B164" s="53" t="s">
        <v>79</v>
      </c>
      <c r="C164" s="60"/>
    </row>
    <row r="166" spans="2:3" ht="12.75">
      <c r="B166" s="96" t="s">
        <v>42</v>
      </c>
      <c r="C166" s="61"/>
    </row>
    <row r="167" spans="2:3" ht="12.75">
      <c r="B167" s="96" t="s">
        <v>37</v>
      </c>
      <c r="C167" s="61"/>
    </row>
    <row r="168" spans="2:3" ht="12.75">
      <c r="B168" s="96" t="s">
        <v>56</v>
      </c>
      <c r="C168" s="61"/>
    </row>
    <row r="169" spans="2:3" ht="12.75">
      <c r="B169" s="96" t="s">
        <v>52</v>
      </c>
      <c r="C169" s="61"/>
    </row>
    <row r="172" spans="2:3" ht="12.75">
      <c r="B172" s="53" t="s">
        <v>80</v>
      </c>
      <c r="C172" s="60"/>
    </row>
    <row r="174" spans="2:3" ht="12.75">
      <c r="B174" s="42"/>
      <c r="C174" s="61"/>
    </row>
    <row r="175" spans="2:3" ht="12.75">
      <c r="B175" s="42"/>
      <c r="C175" s="61"/>
    </row>
    <row r="176" spans="2:3" ht="12.75">
      <c r="B176" s="42"/>
      <c r="C176" s="61"/>
    </row>
    <row r="177" spans="2:3" ht="12.75">
      <c r="B177" s="42"/>
      <c r="C177" s="61"/>
    </row>
    <row r="179" spans="2:3" ht="12.75">
      <c r="B179" s="99" t="s">
        <v>60</v>
      </c>
      <c r="C179" s="60"/>
    </row>
    <row r="181" spans="2:3" ht="12.75">
      <c r="B181" s="42"/>
      <c r="C181" s="61"/>
    </row>
    <row r="182" spans="2:3" ht="12.75">
      <c r="B182" s="42"/>
      <c r="C182" s="61"/>
    </row>
    <row r="183" spans="2:3" ht="12.75">
      <c r="B183" s="42"/>
      <c r="C183" s="61"/>
    </row>
    <row r="184" spans="2:3" ht="12.75">
      <c r="B184" s="42"/>
      <c r="C184" s="61"/>
    </row>
  </sheetData>
  <sheetProtection/>
  <mergeCells count="22">
    <mergeCell ref="O134:P134"/>
    <mergeCell ref="AK129:AL129"/>
    <mergeCell ref="AK130:AL130"/>
    <mergeCell ref="AK131:AL131"/>
    <mergeCell ref="AK132:AL132"/>
    <mergeCell ref="I121:BH121"/>
    <mergeCell ref="BO9:BP9"/>
    <mergeCell ref="BO35:BP35"/>
    <mergeCell ref="B57:BL57"/>
    <mergeCell ref="B1:BM1"/>
    <mergeCell ref="I118:BH118"/>
    <mergeCell ref="I119:BH119"/>
    <mergeCell ref="J143:K143"/>
    <mergeCell ref="J144:K144"/>
    <mergeCell ref="J145:K145"/>
    <mergeCell ref="J146:K146"/>
    <mergeCell ref="BN63:BO63"/>
    <mergeCell ref="BN87:BO87"/>
    <mergeCell ref="O135:P135"/>
    <mergeCell ref="O136:P136"/>
    <mergeCell ref="I120:BH120"/>
    <mergeCell ref="O133:P133"/>
  </mergeCells>
  <conditionalFormatting sqref="D81:N81 P81:BG81">
    <cfRule type="top10" priority="20100" dxfId="454" stopIfTrue="1" rank="1"/>
  </conditionalFormatting>
  <conditionalFormatting sqref="P7">
    <cfRule type="top10" priority="16747" dxfId="0" stopIfTrue="1" rank="1"/>
  </conditionalFormatting>
  <conditionalFormatting sqref="BB7">
    <cfRule type="top10" priority="14344" dxfId="0" stopIfTrue="1" rank="1"/>
  </conditionalFormatting>
  <conditionalFormatting sqref="BC7">
    <cfRule type="top10" priority="14194" dxfId="0" stopIfTrue="1" rank="1"/>
  </conditionalFormatting>
  <conditionalFormatting sqref="BD7:BG7">
    <cfRule type="top10" priority="14191" dxfId="0" stopIfTrue="1" rank="1"/>
  </conditionalFormatting>
  <conditionalFormatting sqref="BH7">
    <cfRule type="top10" priority="14188" dxfId="0" stopIfTrue="1" rank="1"/>
  </conditionalFormatting>
  <conditionalFormatting sqref="Q85">
    <cfRule type="top10" priority="13705" dxfId="0" stopIfTrue="1" rank="1"/>
  </conditionalFormatting>
  <conditionalFormatting sqref="L85:P85">
    <cfRule type="top10" priority="13706" dxfId="0" stopIfTrue="1" rank="1"/>
  </conditionalFormatting>
  <conditionalFormatting sqref="AW7:BA7">
    <cfRule type="top10" priority="21120" dxfId="0" stopIfTrue="1" rank="1"/>
  </conditionalFormatting>
  <conditionalFormatting sqref="L7:M7">
    <cfRule type="top10" priority="21138" dxfId="0" stopIfTrue="1" rank="1"/>
  </conditionalFormatting>
  <conditionalFormatting sqref="N7">
    <cfRule type="top10" priority="21141" dxfId="0" stopIfTrue="1" rank="1"/>
  </conditionalFormatting>
  <conditionalFormatting sqref="O7">
    <cfRule type="top10" priority="21143" dxfId="0" stopIfTrue="1" rank="1"/>
  </conditionalFormatting>
  <conditionalFormatting sqref="J7">
    <cfRule type="top10" priority="6273" dxfId="0" stopIfTrue="1" rank="1"/>
  </conditionalFormatting>
  <conditionalFormatting sqref="B61:C61">
    <cfRule type="dataBar" priority="6093" dxfId="455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{bf438cb9-2986-4db9-8f05-59f796612873}</x14:id>
        </ext>
      </extLst>
    </cfRule>
  </conditionalFormatting>
  <conditionalFormatting sqref="BJ70:BJ71">
    <cfRule type="iconSet" priority="6053" dxfId="455">
      <iconSet iconSet="3TrafficLights1">
        <cfvo type="percent" val="0"/>
        <cfvo type="num" val="50"/>
        <cfvo type="num" val="100"/>
      </iconSet>
    </cfRule>
  </conditionalFormatting>
  <conditionalFormatting sqref="AB70">
    <cfRule type="top10" priority="6061" dxfId="0" stopIfTrue="1" rank="1"/>
  </conditionalFormatting>
  <conditionalFormatting sqref="AF70">
    <cfRule type="top10" priority="6065" dxfId="0" stopIfTrue="1" rank="1"/>
  </conditionalFormatting>
  <conditionalFormatting sqref="AI70:AJ70">
    <cfRule type="top10" priority="6067" dxfId="0" stopIfTrue="1" rank="1"/>
  </conditionalFormatting>
  <conditionalFormatting sqref="AK70">
    <cfRule type="top10" priority="6069" dxfId="0" stopIfTrue="1" rank="1"/>
  </conditionalFormatting>
  <conditionalFormatting sqref="BJ70:BJ71">
    <cfRule type="iconSet" priority="6070" dxfId="455">
      <iconSet iconSet="3TrafficLights1">
        <cfvo type="percent" val="0"/>
        <cfvo type="percent" val="33"/>
        <cfvo type="percent" val="67"/>
      </iconSet>
    </cfRule>
  </conditionalFormatting>
  <conditionalFormatting sqref="AJ70">
    <cfRule type="top10" priority="6071" dxfId="0" stopIfTrue="1" rank="1"/>
  </conditionalFormatting>
  <conditionalFormatting sqref="AL70 AT70:AU70">
    <cfRule type="top10" priority="6072" dxfId="0" stopIfTrue="1" rank="1"/>
  </conditionalFormatting>
  <conditionalFormatting sqref="AM70">
    <cfRule type="top10" priority="6073" dxfId="0" stopIfTrue="1" rank="1"/>
  </conditionalFormatting>
  <conditionalFormatting sqref="AN70">
    <cfRule type="top10" priority="6074" dxfId="0" stopIfTrue="1" rank="1"/>
  </conditionalFormatting>
  <conditionalFormatting sqref="AP70:AQ70">
    <cfRule type="top10" priority="6075" dxfId="0" stopIfTrue="1" rank="1"/>
  </conditionalFormatting>
  <conditionalFormatting sqref="AO70">
    <cfRule type="top10" priority="6076" dxfId="0" stopIfTrue="1" rank="1"/>
  </conditionalFormatting>
  <conditionalFormatting sqref="AR70">
    <cfRule type="top10" priority="6077" dxfId="0" stopIfTrue="1" rank="1"/>
  </conditionalFormatting>
  <conditionalFormatting sqref="AS70">
    <cfRule type="top10" priority="6078" dxfId="0" stopIfTrue="1" rank="1"/>
  </conditionalFormatting>
  <conditionalFormatting sqref="AW70:AY70">
    <cfRule type="top10" priority="6079" dxfId="0" stopIfTrue="1" rank="1"/>
  </conditionalFormatting>
  <conditionalFormatting sqref="AY70">
    <cfRule type="top10" priority="6080" dxfId="0" stopIfTrue="1" rank="1"/>
  </conditionalFormatting>
  <conditionalFormatting sqref="AZ70">
    <cfRule type="top10" priority="6081" dxfId="0" stopIfTrue="1" rank="1"/>
  </conditionalFormatting>
  <conditionalFormatting sqref="AZ70">
    <cfRule type="top10" priority="6082" dxfId="0" stopIfTrue="1" rank="1"/>
  </conditionalFormatting>
  <conditionalFormatting sqref="BA70">
    <cfRule type="top10" priority="6083" dxfId="0" stopIfTrue="1" rank="1"/>
  </conditionalFormatting>
  <conditionalFormatting sqref="BA70">
    <cfRule type="top10" priority="6084" dxfId="0" stopIfTrue="1" rank="1"/>
  </conditionalFormatting>
  <conditionalFormatting sqref="BB70">
    <cfRule type="top10" priority="6085" dxfId="0" stopIfTrue="1" rank="1"/>
  </conditionalFormatting>
  <conditionalFormatting sqref="BB70">
    <cfRule type="top10" priority="6086" dxfId="0" stopIfTrue="1" rank="1"/>
  </conditionalFormatting>
  <conditionalFormatting sqref="BC70">
    <cfRule type="top10" priority="6087" dxfId="0" stopIfTrue="1" rank="1"/>
  </conditionalFormatting>
  <conditionalFormatting sqref="BC70">
    <cfRule type="top10" priority="6088" dxfId="0" stopIfTrue="1" rank="1"/>
  </conditionalFormatting>
  <conditionalFormatting sqref="BD70:BF71">
    <cfRule type="top10" priority="6089" dxfId="0" stopIfTrue="1" rank="1"/>
  </conditionalFormatting>
  <conditionalFormatting sqref="BD70:BF71">
    <cfRule type="top10" priority="6090" dxfId="0" stopIfTrue="1" rank="1"/>
  </conditionalFormatting>
  <conditionalFormatting sqref="AW71:BC71 T71:U71 AF71 AH71:AU71">
    <cfRule type="top10" priority="6091" dxfId="0" stopIfTrue="1" rank="1"/>
  </conditionalFormatting>
  <conditionalFormatting sqref="AV70:AV71">
    <cfRule type="top10" priority="6092" dxfId="0" stopIfTrue="1" rank="1"/>
  </conditionalFormatting>
  <conditionalFormatting sqref="BK61:BK69 BK72:BK79">
    <cfRule type="top10" priority="6095" dxfId="0" stopIfTrue="1" rank="1"/>
    <cfRule type="dataBar" priority="6096" dxfId="455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{7cf1c18e-b696-49c7-b1b1-24bf77b9802e}</x14:id>
        </ext>
      </extLst>
    </cfRule>
  </conditionalFormatting>
  <conditionalFormatting sqref="V68">
    <cfRule type="top10" priority="6097" dxfId="0" stopIfTrue="1" rank="1"/>
  </conditionalFormatting>
  <conditionalFormatting sqref="W61:W65">
    <cfRule type="top10" priority="6098" dxfId="0" stopIfTrue="1" rank="1"/>
  </conditionalFormatting>
  <conditionalFormatting sqref="Z79">
    <cfRule type="top10" priority="6100" dxfId="0" stopIfTrue="1" rank="1"/>
  </conditionalFormatting>
  <conditionalFormatting sqref="Z79">
    <cfRule type="top10" priority="6101" dxfId="0" stopIfTrue="1" rank="1"/>
    <cfRule type="top10" priority="6102" dxfId="0" stopIfTrue="1" rank="1"/>
  </conditionalFormatting>
  <conditionalFormatting sqref="AA61">
    <cfRule type="top10" priority="6103" dxfId="0" stopIfTrue="1" rank="1"/>
  </conditionalFormatting>
  <conditionalFormatting sqref="AB61:AB66 AB68:AB69 AB72:AB79">
    <cfRule type="top10" priority="6104" dxfId="0" stopIfTrue="1" rank="1"/>
  </conditionalFormatting>
  <conditionalFormatting sqref="AD61:AD66 AD68:AD69 AD72:AD79">
    <cfRule type="top10" priority="6106" dxfId="0" stopIfTrue="1" rank="1"/>
  </conditionalFormatting>
  <conditionalFormatting sqref="AE62 AE74 AE77:AE78">
    <cfRule type="top10" priority="6107" dxfId="0" stopIfTrue="1" rank="1"/>
  </conditionalFormatting>
  <conditionalFormatting sqref="AF61:AF66 AF68:AF69 AF72:AF79">
    <cfRule type="top10" priority="6108" dxfId="0" stopIfTrue="1" rank="1"/>
  </conditionalFormatting>
  <conditionalFormatting sqref="AH61:AJ66 AI68:AJ69 AH72:AJ79">
    <cfRule type="top10" priority="6110" dxfId="0" stopIfTrue="1" rank="1"/>
  </conditionalFormatting>
  <conditionalFormatting sqref="AH61:AH66 AH72:AH79">
    <cfRule type="top10" priority="6111" dxfId="0" stopIfTrue="1" rank="1"/>
  </conditionalFormatting>
  <conditionalFormatting sqref="AK61:AK66 AK68:AK69 AK72:AK79">
    <cfRule type="top10" priority="6112" dxfId="0" stopIfTrue="1" rank="1"/>
  </conditionalFormatting>
  <conditionalFormatting sqref="AJ61:AJ66 AJ68:AJ69 AJ72:AJ79">
    <cfRule type="top10" priority="6113" dxfId="0" stopIfTrue="1" rank="1"/>
  </conditionalFormatting>
  <conditionalFormatting sqref="AL61:AL66 AT61:AU66 AT68:AU69 AL68:AL69 AL72:AL79 AT72:AU79">
    <cfRule type="top10" priority="6114" dxfId="0" stopIfTrue="1" rank="1"/>
  </conditionalFormatting>
  <conditionalFormatting sqref="AM61:AM66 AM68:AM69 AM72:AM79">
    <cfRule type="top10" priority="6115" dxfId="0" stopIfTrue="1" rank="1"/>
  </conditionalFormatting>
  <conditionalFormatting sqref="AN61:AN66 AN68:AN69 AN72:AN79">
    <cfRule type="top10" priority="6116" dxfId="0" stopIfTrue="1" rank="1"/>
  </conditionalFormatting>
  <conditionalFormatting sqref="AP61:AQ66 AP68:AQ69 AP72:AQ79">
    <cfRule type="top10" priority="6117" dxfId="0" stopIfTrue="1" rank="1"/>
  </conditionalFormatting>
  <conditionalFormatting sqref="AO61:AO66 AO68:AO69 AO72:AO79">
    <cfRule type="top10" priority="6118" dxfId="0" stopIfTrue="1" rank="1"/>
  </conditionalFormatting>
  <conditionalFormatting sqref="AR61:AR66 AR68:AR69 AR72:AR79">
    <cfRule type="top10" priority="6119" dxfId="0" stopIfTrue="1" rank="1"/>
  </conditionalFormatting>
  <conditionalFormatting sqref="AS61:AS66 AS68:AS69 AS72:AS79">
    <cfRule type="top10" priority="6120" dxfId="0" stopIfTrue="1" rank="1"/>
  </conditionalFormatting>
  <conditionalFormatting sqref="AW61:AY66 AW68:AY68 AW72:AY79">
    <cfRule type="top10" priority="6121" dxfId="0" stopIfTrue="1" rank="1"/>
  </conditionalFormatting>
  <conditionalFormatting sqref="AY61:AY66 AY68:AY69 AY72:AY79">
    <cfRule type="top10" priority="6122" dxfId="0" stopIfTrue="1" rank="1"/>
  </conditionalFormatting>
  <conditionalFormatting sqref="AZ61:AZ66 AZ68 AZ72:AZ79">
    <cfRule type="top10" priority="6123" dxfId="0" stopIfTrue="1" rank="1"/>
  </conditionalFormatting>
  <conditionalFormatting sqref="AZ61:AZ66 AZ68:AZ69 AZ72:AZ79">
    <cfRule type="top10" priority="6124" dxfId="0" stopIfTrue="1" rank="1"/>
  </conditionalFormatting>
  <conditionalFormatting sqref="BA61:BA66 BA68 BA72:BA79">
    <cfRule type="top10" priority="6125" dxfId="0" stopIfTrue="1" rank="1"/>
  </conditionalFormatting>
  <conditionalFormatting sqref="BA61:BA66 BA68:BA69 BA72:BA79">
    <cfRule type="top10" priority="6126" dxfId="0" stopIfTrue="1" rank="1"/>
  </conditionalFormatting>
  <conditionalFormatting sqref="L61:L66 L73:L79">
    <cfRule type="top10" priority="6127" dxfId="0" stopIfTrue="1" rank="1"/>
  </conditionalFormatting>
  <conditionalFormatting sqref="N61:N66 N73:N79">
    <cfRule type="top10" priority="6128" dxfId="0" stopIfTrue="1" rank="1"/>
  </conditionalFormatting>
  <conditionalFormatting sqref="O61:O66 O68:O69 O73:O79">
    <cfRule type="top10" priority="6129" dxfId="0" stopIfTrue="1" rank="1"/>
  </conditionalFormatting>
  <conditionalFormatting sqref="P61:P66 P68:P69 P72:P79">
    <cfRule type="top10" priority="6130" dxfId="0" stopIfTrue="1" rank="1"/>
  </conditionalFormatting>
  <conditionalFormatting sqref="M61:M66 M68:M69 M73:M79">
    <cfRule type="top10" priority="6131" dxfId="0" stopIfTrue="1" rank="1"/>
  </conditionalFormatting>
  <conditionalFormatting sqref="BB61:BB66 BB68 BB72:BB79">
    <cfRule type="top10" priority="6134" dxfId="0" stopIfTrue="1" rank="1"/>
  </conditionalFormatting>
  <conditionalFormatting sqref="BB61:BB66 BB68:BB69 BB72:BB79">
    <cfRule type="top10" priority="6135" dxfId="0" stopIfTrue="1" rank="1"/>
  </conditionalFormatting>
  <conditionalFormatting sqref="BC61:BC66 BC68 BC72:BC79">
    <cfRule type="top10" priority="6136" dxfId="0" stopIfTrue="1" rank="1"/>
  </conditionalFormatting>
  <conditionalFormatting sqref="BC61:BC66 BC68:BC69 BC72:BC79">
    <cfRule type="top10" priority="6137" dxfId="0" stopIfTrue="1" rank="1"/>
  </conditionalFormatting>
  <conditionalFormatting sqref="L80:P80 AW80:BC80 T80:V80 X80 Z80 AB80 AD80:AF80 AH80:AU80">
    <cfRule type="top10" priority="6138" dxfId="0" stopIfTrue="1" rank="1"/>
  </conditionalFormatting>
  <conditionalFormatting sqref="BJ61:BJ66 BJ68:BJ69 BJ72:BJ80">
    <cfRule type="iconSet" priority="6139" dxfId="455">
      <iconSet iconSet="3TrafficLights1">
        <cfvo type="percent" val="0"/>
        <cfvo type="num" val="50"/>
        <cfvo type="num" val="100"/>
      </iconSet>
    </cfRule>
  </conditionalFormatting>
  <conditionalFormatting sqref="BL61:BL66 BL68:BL69 BL72:BL80">
    <cfRule type="top10" priority="6140" dxfId="0" stopIfTrue="1" rank="1"/>
  </conditionalFormatting>
  <conditionalFormatting sqref="BJ61:BJ66 BJ68:BJ69 BJ72:BJ80">
    <cfRule type="iconSet" priority="6141" dxfId="455">
      <iconSet iconSet="3TrafficLights1">
        <cfvo type="percent" val="0"/>
        <cfvo type="percent" val="33"/>
        <cfvo type="percent" val="67"/>
      </iconSet>
    </cfRule>
  </conditionalFormatting>
  <conditionalFormatting sqref="D61:D66 D68:D69 D72:D80">
    <cfRule type="top10" priority="6142" dxfId="0" stopIfTrue="1" rank="1"/>
  </conditionalFormatting>
  <conditionalFormatting sqref="BD64:BG66 BD68:BF68 BD74:BG80 BD72:BF73 BD61:BF63">
    <cfRule type="top10" priority="6143" dxfId="0" stopIfTrue="1" rank="1"/>
  </conditionalFormatting>
  <conditionalFormatting sqref="BD64:BG66 BD68:BF69 BD74:BG80 BD72:BF73 BD61:BF63">
    <cfRule type="top10" priority="6144" dxfId="0" stopIfTrue="1" rank="1"/>
  </conditionalFormatting>
  <conditionalFormatting sqref="E61:E66 E68:E69 E72:E80">
    <cfRule type="top10" priority="6145" dxfId="0" stopIfTrue="1" rank="1"/>
  </conditionalFormatting>
  <conditionalFormatting sqref="AV61:AV66 AV68:AV69 AV72:AV80">
    <cfRule type="top10" priority="6146" dxfId="0" stopIfTrue="1" rank="1"/>
  </conditionalFormatting>
  <conditionalFormatting sqref="AD67">
    <cfRule type="top10" priority="6009" dxfId="0" stopIfTrue="1" rank="1"/>
  </conditionalFormatting>
  <conditionalFormatting sqref="AI67:AJ67">
    <cfRule type="top10" priority="6013" dxfId="0" stopIfTrue="1" rank="1"/>
  </conditionalFormatting>
  <conditionalFormatting sqref="AK67">
    <cfRule type="top10" priority="6015" dxfId="0" stopIfTrue="1" rank="1"/>
  </conditionalFormatting>
  <conditionalFormatting sqref="AJ67">
    <cfRule type="top10" priority="6016" dxfId="0" stopIfTrue="1" rank="1"/>
  </conditionalFormatting>
  <conditionalFormatting sqref="AL67 AT67:AU67">
    <cfRule type="top10" priority="6017" dxfId="0" stopIfTrue="1" rank="1"/>
  </conditionalFormatting>
  <conditionalFormatting sqref="AM67">
    <cfRule type="top10" priority="6018" dxfId="0" stopIfTrue="1" rank="1"/>
  </conditionalFormatting>
  <conditionalFormatting sqref="AN67">
    <cfRule type="top10" priority="6019" dxfId="0" stopIfTrue="1" rank="1"/>
  </conditionalFormatting>
  <conditionalFormatting sqref="AP67:AQ67">
    <cfRule type="top10" priority="6020" dxfId="0" stopIfTrue="1" rank="1"/>
  </conditionalFormatting>
  <conditionalFormatting sqref="AO67">
    <cfRule type="top10" priority="6021" dxfId="0" stopIfTrue="1" rank="1"/>
  </conditionalFormatting>
  <conditionalFormatting sqref="AR67">
    <cfRule type="top10" priority="6022" dxfId="0" stopIfTrue="1" rank="1"/>
  </conditionalFormatting>
  <conditionalFormatting sqref="AS67">
    <cfRule type="top10" priority="6023" dxfId="0" stopIfTrue="1" rank="1"/>
  </conditionalFormatting>
  <conditionalFormatting sqref="AW67:AY67">
    <cfRule type="top10" priority="6024" dxfId="0" stopIfTrue="1" rank="1"/>
  </conditionalFormatting>
  <conditionalFormatting sqref="AY67">
    <cfRule type="top10" priority="6025" dxfId="0" stopIfTrue="1" rank="1"/>
  </conditionalFormatting>
  <conditionalFormatting sqref="AZ67">
    <cfRule type="top10" priority="6026" dxfId="0" stopIfTrue="1" rank="1"/>
  </conditionalFormatting>
  <conditionalFormatting sqref="AZ67">
    <cfRule type="top10" priority="6027" dxfId="0" stopIfTrue="1" rank="1"/>
  </conditionalFormatting>
  <conditionalFormatting sqref="BA67">
    <cfRule type="top10" priority="6028" dxfId="0" stopIfTrue="1" rank="1"/>
  </conditionalFormatting>
  <conditionalFormatting sqref="BA67">
    <cfRule type="top10" priority="6029" dxfId="0" stopIfTrue="1" rank="1"/>
  </conditionalFormatting>
  <conditionalFormatting sqref="BB67">
    <cfRule type="top10" priority="6037" dxfId="0" stopIfTrue="1" rank="1"/>
  </conditionalFormatting>
  <conditionalFormatting sqref="BB67">
    <cfRule type="top10" priority="6038" dxfId="0" stopIfTrue="1" rank="1"/>
  </conditionalFormatting>
  <conditionalFormatting sqref="BC67">
    <cfRule type="top10" priority="6039" dxfId="0" stopIfTrue="1" rank="1"/>
  </conditionalFormatting>
  <conditionalFormatting sqref="BC67">
    <cfRule type="top10" priority="6040" dxfId="0" stopIfTrue="1" rank="1"/>
  </conditionalFormatting>
  <conditionalFormatting sqref="BJ67">
    <cfRule type="iconSet" priority="6041" dxfId="455">
      <iconSet iconSet="3TrafficLights1">
        <cfvo type="percent" val="0"/>
        <cfvo type="num" val="50"/>
        <cfvo type="num" val="100"/>
      </iconSet>
    </cfRule>
  </conditionalFormatting>
  <conditionalFormatting sqref="BJ67">
    <cfRule type="iconSet" priority="6042" dxfId="455">
      <iconSet iconSet="3TrafficLights1">
        <cfvo type="percent" val="0"/>
        <cfvo type="percent" val="33"/>
        <cfvo type="percent" val="67"/>
      </iconSet>
    </cfRule>
  </conditionalFormatting>
  <conditionalFormatting sqref="BD67:BE67">
    <cfRule type="top10" priority="6043" dxfId="0" stopIfTrue="1" rank="1"/>
  </conditionalFormatting>
  <conditionalFormatting sqref="BD67:BE67">
    <cfRule type="top10" priority="6044" dxfId="0" stopIfTrue="1" rank="1"/>
  </conditionalFormatting>
  <conditionalFormatting sqref="AV67">
    <cfRule type="top10" priority="6045" dxfId="0" stopIfTrue="1" rank="1"/>
  </conditionalFormatting>
  <conditionalFormatting sqref="G61:G66 G68:G69 G72:G79">
    <cfRule type="top10" priority="5998" dxfId="0" stopIfTrue="1" rank="1"/>
  </conditionalFormatting>
  <conditionalFormatting sqref="H61:H66 H68:H69 H72:H79">
    <cfRule type="top10" priority="5997" dxfId="0" stopIfTrue="1" rank="1"/>
  </conditionalFormatting>
  <conditionalFormatting sqref="K61:K66 K68:K69 K72:K79">
    <cfRule type="top10" priority="4672" dxfId="0" stopIfTrue="1" rank="1"/>
  </conditionalFormatting>
  <conditionalFormatting sqref="Q7:R7">
    <cfRule type="top10" priority="3901" dxfId="0" stopIfTrue="1" rank="1"/>
  </conditionalFormatting>
  <conditionalFormatting sqref="S7">
    <cfRule type="top10" priority="3900" dxfId="0" stopIfTrue="1" rank="1"/>
  </conditionalFormatting>
  <conditionalFormatting sqref="Q70:Q71">
    <cfRule type="top10" priority="3774" dxfId="0" stopIfTrue="1" rank="1"/>
  </conditionalFormatting>
  <conditionalFormatting sqref="Q70:Q71">
    <cfRule type="top10" priority="3775" dxfId="0" stopIfTrue="1" rank="1"/>
  </conditionalFormatting>
  <conditionalFormatting sqref="Q64:R66 Q68 Q72:Q73 Q61:Q63 Q74:R80">
    <cfRule type="top10" priority="3776" dxfId="0" stopIfTrue="1" rank="1"/>
  </conditionalFormatting>
  <conditionalFormatting sqref="Q64:R66 Q68:Q69 Q72:Q73 Q61:Q63 Q74:R80">
    <cfRule type="top10" priority="3777" dxfId="0" stopIfTrue="1" rank="1"/>
  </conditionalFormatting>
  <conditionalFormatting sqref="B8:C8">
    <cfRule type="dataBar" priority="3072" dxfId="455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{0554b62a-b14c-4ba2-98ff-43842b8a843b}</x14:id>
        </ext>
      </extLst>
    </cfRule>
  </conditionalFormatting>
  <conditionalFormatting sqref="BJ17:BJ19">
    <cfRule type="iconSet" priority="3030" dxfId="455">
      <iconSet iconSet="3TrafficLights1">
        <cfvo type="percent" val="0"/>
        <cfvo type="num" val="50"/>
        <cfvo type="num" val="100"/>
      </iconSet>
    </cfRule>
  </conditionalFormatting>
  <conditionalFormatting sqref="W17">
    <cfRule type="top10" priority="3031" dxfId="0" stopIfTrue="1" rank="1"/>
  </conditionalFormatting>
  <conditionalFormatting sqref="Y17">
    <cfRule type="top10" priority="3032" dxfId="0" stopIfTrue="1" rank="1"/>
  </conditionalFormatting>
  <conditionalFormatting sqref="AC17">
    <cfRule type="top10" priority="3038" dxfId="0" stopIfTrue="1" rank="1"/>
  </conditionalFormatting>
  <conditionalFormatting sqref="AG17">
    <cfRule type="top10" priority="3042" dxfId="0" stopIfTrue="1" rank="1"/>
  </conditionalFormatting>
  <conditionalFormatting sqref="AI17:AJ17">
    <cfRule type="top10" priority="3043" dxfId="0" stopIfTrue="1" rank="1"/>
  </conditionalFormatting>
  <conditionalFormatting sqref="AK17">
    <cfRule type="top10" priority="3045" dxfId="0" stopIfTrue="1" rank="1"/>
  </conditionalFormatting>
  <conditionalFormatting sqref="BM17:BM19">
    <cfRule type="iconSet" priority="3046" dxfId="455">
      <iconSet iconSet="3TrafficLights1">
        <cfvo type="percent" val="0"/>
        <cfvo gte="0" type="percent" val="0"/>
        <cfvo type="percent" val="50"/>
      </iconSet>
    </cfRule>
  </conditionalFormatting>
  <conditionalFormatting sqref="BJ17:BJ19">
    <cfRule type="iconSet" priority="3047" dxfId="455">
      <iconSet iconSet="3TrafficLights1">
        <cfvo type="percent" val="0"/>
        <cfvo type="percent" val="33"/>
        <cfvo type="percent" val="67"/>
      </iconSet>
    </cfRule>
  </conditionalFormatting>
  <conditionalFormatting sqref="AJ17">
    <cfRule type="top10" priority="3048" dxfId="0" stopIfTrue="1" rank="1"/>
  </conditionalFormatting>
  <conditionalFormatting sqref="AL17 AT17:AU17">
    <cfRule type="top10" priority="3049" dxfId="0" stopIfTrue="1" rank="1"/>
  </conditionalFormatting>
  <conditionalFormatting sqref="AM17">
    <cfRule type="top10" priority="3050" dxfId="0" stopIfTrue="1" rank="1"/>
  </conditionalFormatting>
  <conditionalFormatting sqref="AN17">
    <cfRule type="top10" priority="3051" dxfId="0" stopIfTrue="1" rank="1"/>
  </conditionalFormatting>
  <conditionalFormatting sqref="AP17:AQ17">
    <cfRule type="top10" priority="3052" dxfId="0" stopIfTrue="1" rank="1"/>
  </conditionalFormatting>
  <conditionalFormatting sqref="AO17">
    <cfRule type="top10" priority="3053" dxfId="0" stopIfTrue="1" rank="1"/>
  </conditionalFormatting>
  <conditionalFormatting sqref="AR17">
    <cfRule type="top10" priority="3054" dxfId="0" stopIfTrue="1" rank="1"/>
  </conditionalFormatting>
  <conditionalFormatting sqref="AS17">
    <cfRule type="top10" priority="3055" dxfId="0" stopIfTrue="1" rank="1"/>
  </conditionalFormatting>
  <conditionalFormatting sqref="AW17:AY17">
    <cfRule type="top10" priority="3056" dxfId="0" stopIfTrue="1" rank="1"/>
  </conditionalFormatting>
  <conditionalFormatting sqref="AY17">
    <cfRule type="top10" priority="3057" dxfId="0" stopIfTrue="1" rank="1"/>
  </conditionalFormatting>
  <conditionalFormatting sqref="AZ17">
    <cfRule type="top10" priority="3058" dxfId="0" stopIfTrue="1" rank="1"/>
  </conditionalFormatting>
  <conditionalFormatting sqref="AZ17">
    <cfRule type="top10" priority="3059" dxfId="0" stopIfTrue="1" rank="1"/>
  </conditionalFormatting>
  <conditionalFormatting sqref="BA17">
    <cfRule type="top10" priority="3060" dxfId="0" stopIfTrue="1" rank="1"/>
  </conditionalFormatting>
  <conditionalFormatting sqref="BA17">
    <cfRule type="top10" priority="3061" dxfId="0" stopIfTrue="1" rank="1"/>
  </conditionalFormatting>
  <conditionalFormatting sqref="BB17">
    <cfRule type="top10" priority="3062" dxfId="0" stopIfTrue="1" rank="1"/>
  </conditionalFormatting>
  <conditionalFormatting sqref="BB17">
    <cfRule type="top10" priority="3063" dxfId="0" stopIfTrue="1" rank="1"/>
  </conditionalFormatting>
  <conditionalFormatting sqref="BC17">
    <cfRule type="top10" priority="3064" dxfId="0" stopIfTrue="1" rank="1"/>
  </conditionalFormatting>
  <conditionalFormatting sqref="BC17">
    <cfRule type="top10" priority="3065" dxfId="0" stopIfTrue="1" rank="1"/>
  </conditionalFormatting>
  <conditionalFormatting sqref="BD19:BG19 BD17:BE18">
    <cfRule type="top10" priority="3066" dxfId="0" stopIfTrue="1" rank="1"/>
  </conditionalFormatting>
  <conditionalFormatting sqref="BD19:BG19 BD17:BE18">
    <cfRule type="top10" priority="3067" dxfId="0" stopIfTrue="1" rank="1"/>
  </conditionalFormatting>
  <conditionalFormatting sqref="BH18">
    <cfRule type="top10" priority="3068" dxfId="0" stopIfTrue="1" rank="1"/>
  </conditionalFormatting>
  <conditionalFormatting sqref="BH18">
    <cfRule type="top10" priority="3069" dxfId="0" stopIfTrue="1" rank="1"/>
  </conditionalFormatting>
  <conditionalFormatting sqref="AW18:BC19 T18:U19 X18:Y19 AC18:AU19">
    <cfRule type="top10" priority="3070" dxfId="0" stopIfTrue="1" rank="1"/>
  </conditionalFormatting>
  <conditionalFormatting sqref="AV17:AV19">
    <cfRule type="top10" priority="3071" dxfId="0" stopIfTrue="1" rank="1"/>
  </conditionalFormatting>
  <conditionalFormatting sqref="K8:K16 K20:K26">
    <cfRule type="top10" priority="3073" dxfId="0" stopIfTrue="1" rank="1"/>
  </conditionalFormatting>
  <conditionalFormatting sqref="BK8:BK16 BK20:BK26">
    <cfRule type="top10" priority="3074" dxfId="0" stopIfTrue="1" rank="1"/>
    <cfRule type="dataBar" priority="3075" dxfId="455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{9ec1aea1-1648-4590-8fe1-ce81a02ae980}</x14:id>
        </ext>
      </extLst>
    </cfRule>
  </conditionalFormatting>
  <conditionalFormatting sqref="V8:V16 V20:V25">
    <cfRule type="top10" priority="3076" dxfId="0" stopIfTrue="1" rank="1"/>
  </conditionalFormatting>
  <conditionalFormatting sqref="W8:W16 W20:W25">
    <cfRule type="top10" priority="3077" dxfId="0" stopIfTrue="1" rank="1"/>
  </conditionalFormatting>
  <conditionalFormatting sqref="Y8:Y16 Y20:Y26">
    <cfRule type="top10" priority="3078" dxfId="0" stopIfTrue="1" rank="1"/>
  </conditionalFormatting>
  <conditionalFormatting sqref="AA8:AA27">
    <cfRule type="top10" priority="3082" dxfId="0" stopIfTrue="1" rank="1"/>
  </conditionalFormatting>
  <conditionalFormatting sqref="AB8:AB16 AB20:AB26">
    <cfRule type="top10" priority="3083" dxfId="0" stopIfTrue="1" rank="1"/>
  </conditionalFormatting>
  <conditionalFormatting sqref="AC8:AC16 AC20:AC26">
    <cfRule type="top10" priority="3084" dxfId="0" stopIfTrue="1" rank="1"/>
  </conditionalFormatting>
  <conditionalFormatting sqref="AD8:AD16 AD20:AD26">
    <cfRule type="top10" priority="3085" dxfId="0" stopIfTrue="1" rank="1"/>
  </conditionalFormatting>
  <conditionalFormatting sqref="AE8:AE16 AE20:AE26">
    <cfRule type="top10" priority="3086" dxfId="0" stopIfTrue="1" rank="1"/>
  </conditionalFormatting>
  <conditionalFormatting sqref="AF8:AF16 AF20:AF26">
    <cfRule type="top10" priority="3087" dxfId="0" stopIfTrue="1" rank="1"/>
  </conditionalFormatting>
  <conditionalFormatting sqref="AG8:AG16 AG20:AG26">
    <cfRule type="top10" priority="3088" dxfId="0" stopIfTrue="1" rank="1"/>
  </conditionalFormatting>
  <conditionalFormatting sqref="AH8:AJ16 AH20:AJ26">
    <cfRule type="top10" priority="3089" dxfId="0" stopIfTrue="1" rank="1"/>
  </conditionalFormatting>
  <conditionalFormatting sqref="AH8:AH16 AH20:AH26">
    <cfRule type="top10" priority="3090" dxfId="0" stopIfTrue="1" rank="1"/>
  </conditionalFormatting>
  <conditionalFormatting sqref="AK8:AK16 AK20:AK26">
    <cfRule type="top10" priority="3091" dxfId="0" stopIfTrue="1" rank="1"/>
  </conditionalFormatting>
  <conditionalFormatting sqref="I8:I16 I20:I26">
    <cfRule type="top10" priority="3092" dxfId="0" stopIfTrue="1" rank="1"/>
  </conditionalFormatting>
  <conditionalFormatting sqref="AJ8:AJ16 AJ20:AJ26">
    <cfRule type="top10" priority="3093" dxfId="0" stopIfTrue="1" rank="1"/>
  </conditionalFormatting>
  <conditionalFormatting sqref="AL8:AL16 AT8:AU16 AL20:AL26 AT20:AU26">
    <cfRule type="top10" priority="3094" dxfId="0" stopIfTrue="1" rank="1"/>
  </conditionalFormatting>
  <conditionalFormatting sqref="AM8:AM16 AM20:AM26">
    <cfRule type="top10" priority="3095" dxfId="0" stopIfTrue="1" rank="1"/>
  </conditionalFormatting>
  <conditionalFormatting sqref="AN8:AN16 AN20:AN26">
    <cfRule type="top10" priority="3096" dxfId="0" stopIfTrue="1" rank="1"/>
  </conditionalFormatting>
  <conditionalFormatting sqref="AP8:AQ16 AP20:AQ26">
    <cfRule type="top10" priority="3097" dxfId="0" stopIfTrue="1" rank="1"/>
  </conditionalFormatting>
  <conditionalFormatting sqref="AO8:AO16 AO20:AO26">
    <cfRule type="top10" priority="3098" dxfId="0" stopIfTrue="1" rank="1"/>
  </conditionalFormatting>
  <conditionalFormatting sqref="AR8:AR16 AR20:AR26">
    <cfRule type="top10" priority="3099" dxfId="0" stopIfTrue="1" rank="1"/>
  </conditionalFormatting>
  <conditionalFormatting sqref="AS8:AS16 AS20:AS26">
    <cfRule type="top10" priority="3100" dxfId="0" stopIfTrue="1" rank="1"/>
  </conditionalFormatting>
  <conditionalFormatting sqref="AW8:AY15 AW20:AY26">
    <cfRule type="top10" priority="3101" dxfId="0" stopIfTrue="1" rank="1"/>
  </conditionalFormatting>
  <conditionalFormatting sqref="AY8:AY16 AY20:AY26">
    <cfRule type="top10" priority="3102" dxfId="0" stopIfTrue="1" rank="1"/>
  </conditionalFormatting>
  <conditionalFormatting sqref="AZ8:AZ15 AZ20:AZ26">
    <cfRule type="top10" priority="3103" dxfId="0" stopIfTrue="1" rank="1"/>
  </conditionalFormatting>
  <conditionalFormatting sqref="AZ8:AZ16 AZ20:AZ26">
    <cfRule type="top10" priority="3104" dxfId="0" stopIfTrue="1" rank="1"/>
  </conditionalFormatting>
  <conditionalFormatting sqref="BA8:BA15 BA20:BA26">
    <cfRule type="top10" priority="3105" dxfId="0" stopIfTrue="1" rank="1"/>
  </conditionalFormatting>
  <conditionalFormatting sqref="BA8:BA16 BA20:BA26">
    <cfRule type="top10" priority="3106" dxfId="0" stopIfTrue="1" rank="1"/>
  </conditionalFormatting>
  <conditionalFormatting sqref="H8:H16 H20:H26">
    <cfRule type="top10" priority="3107" dxfId="0" stopIfTrue="1" rank="1"/>
  </conditionalFormatting>
  <conditionalFormatting sqref="L8:L16 L20:L26">
    <cfRule type="top10" priority="3108" dxfId="0" stopIfTrue="1" rank="1"/>
  </conditionalFormatting>
  <conditionalFormatting sqref="N22:N25">
    <cfRule type="top10" priority="3109" dxfId="0" stopIfTrue="1" rank="1"/>
  </conditionalFormatting>
  <conditionalFormatting sqref="O8:O16 O21:O25">
    <cfRule type="top10" priority="3110" dxfId="0" stopIfTrue="1" rank="1"/>
  </conditionalFormatting>
  <conditionalFormatting sqref="P8:P16 P20:P25">
    <cfRule type="top10" priority="3111" dxfId="0" stopIfTrue="1" rank="1"/>
  </conditionalFormatting>
  <conditionalFormatting sqref="M8:M16 M20:M25">
    <cfRule type="top10" priority="3112" dxfId="0" stopIfTrue="1" rank="1"/>
  </conditionalFormatting>
  <conditionalFormatting sqref="BB8:BB15 BB20:BB26">
    <cfRule type="top10" priority="3113" dxfId="0" stopIfTrue="1" rank="1"/>
  </conditionalFormatting>
  <conditionalFormatting sqref="BB8:BB16 BB20:BB26">
    <cfRule type="top10" priority="3114" dxfId="0" stopIfTrue="1" rank="1"/>
  </conditionalFormatting>
  <conditionalFormatting sqref="BC8:BC15 BC20:BC26">
    <cfRule type="top10" priority="3115" dxfId="0" stopIfTrue="1" rank="1"/>
  </conditionalFormatting>
  <conditionalFormatting sqref="BC8:BC16 BC20:BC26">
    <cfRule type="top10" priority="3116" dxfId="0" stopIfTrue="1" rank="1"/>
  </conditionalFormatting>
  <conditionalFormatting sqref="G8:G16 G21:G26">
    <cfRule type="top10" priority="3117" dxfId="0" stopIfTrue="1" rank="1"/>
  </conditionalFormatting>
  <conditionalFormatting sqref="K27:P27 AW27:BC27 T27:V27 X27:Y27 AB27:AU27">
    <cfRule type="top10" priority="3118" dxfId="0" stopIfTrue="1" rank="1"/>
  </conditionalFormatting>
  <conditionalFormatting sqref="BJ8:BJ16 BJ20:BJ27">
    <cfRule type="iconSet" priority="3119" dxfId="455">
      <iconSet iconSet="3TrafficLights1">
        <cfvo type="percent" val="0"/>
        <cfvo type="num" val="50"/>
        <cfvo type="num" val="100"/>
      </iconSet>
    </cfRule>
  </conditionalFormatting>
  <conditionalFormatting sqref="BL8:BL16 BL20:BL27">
    <cfRule type="top10" priority="3120" dxfId="0" stopIfTrue="1" rank="1"/>
  </conditionalFormatting>
  <conditionalFormatting sqref="BM8:BM16 BM20:BM27">
    <cfRule type="iconSet" priority="3121" dxfId="455">
      <iconSet iconSet="3TrafficLights1">
        <cfvo type="percent" val="0"/>
        <cfvo gte="0" type="percent" val="0"/>
        <cfvo type="percent" val="50"/>
      </iconSet>
    </cfRule>
  </conditionalFormatting>
  <conditionalFormatting sqref="BJ8:BJ16 BJ20:BJ27">
    <cfRule type="iconSet" priority="3122" dxfId="455">
      <iconSet iconSet="3TrafficLights1">
        <cfvo type="percent" val="0"/>
        <cfvo type="percent" val="33"/>
        <cfvo type="percent" val="67"/>
      </iconSet>
    </cfRule>
  </conditionalFormatting>
  <conditionalFormatting sqref="D8:D16 D21:D27">
    <cfRule type="top10" priority="3123" dxfId="0" stopIfTrue="1" rank="1"/>
  </conditionalFormatting>
  <conditionalFormatting sqref="BD8:BG15 BD20:BG27">
    <cfRule type="top10" priority="3124" dxfId="0" stopIfTrue="1" rank="1"/>
  </conditionalFormatting>
  <conditionalFormatting sqref="BD8:BG16 BD20:BG27">
    <cfRule type="top10" priority="3125" dxfId="0" stopIfTrue="1" rank="1"/>
  </conditionalFormatting>
  <conditionalFormatting sqref="BH20:BH27 BH8:BH15">
    <cfRule type="top10" priority="3126" dxfId="0" stopIfTrue="1" rank="1"/>
  </conditionalFormatting>
  <conditionalFormatting sqref="BH8:BH16 BH20:BH27">
    <cfRule type="top10" priority="3127" dxfId="0" stopIfTrue="1" rank="1"/>
  </conditionalFormatting>
  <conditionalFormatting sqref="E8:E16 E21:E27">
    <cfRule type="top10" priority="3128" dxfId="0" stopIfTrue="1" rank="1"/>
  </conditionalFormatting>
  <conditionalFormatting sqref="AV8:AV16 AV20:AV27">
    <cfRule type="top10" priority="3129" dxfId="0" stopIfTrue="1" rank="1"/>
  </conditionalFormatting>
  <conditionalFormatting sqref="F8:F16 F21:F27">
    <cfRule type="top10" priority="3130" dxfId="0" stopIfTrue="1" rank="1"/>
  </conditionalFormatting>
  <conditionalFormatting sqref="G20">
    <cfRule type="top10" priority="3026" dxfId="0" stopIfTrue="1" rank="1"/>
  </conditionalFormatting>
  <conditionalFormatting sqref="D20">
    <cfRule type="top10" priority="3027" dxfId="0" stopIfTrue="1" rank="1"/>
  </conditionalFormatting>
  <conditionalFormatting sqref="E20">
    <cfRule type="top10" priority="3028" dxfId="0" stopIfTrue="1" rank="1"/>
  </conditionalFormatting>
  <conditionalFormatting sqref="F20">
    <cfRule type="top10" priority="3029" dxfId="0" stopIfTrue="1" rank="1"/>
  </conditionalFormatting>
  <conditionalFormatting sqref="J20:J27">
    <cfRule type="top10" priority="3024" dxfId="0" stopIfTrue="1" rank="1"/>
  </conditionalFormatting>
  <conditionalFormatting sqref="J20:J27">
    <cfRule type="top10" priority="3025" dxfId="0" stopIfTrue="1" rank="1"/>
  </conditionalFormatting>
  <conditionalFormatting sqref="Q19:R19">
    <cfRule type="top10" priority="3016" dxfId="0" stopIfTrue="1" rank="1"/>
  </conditionalFormatting>
  <conditionalFormatting sqref="Q19:R19">
    <cfRule type="top10" priority="3017" dxfId="0" stopIfTrue="1" rank="1"/>
  </conditionalFormatting>
  <conditionalFormatting sqref="S18">
    <cfRule type="top10" priority="3018" dxfId="0" stopIfTrue="1" rank="1"/>
  </conditionalFormatting>
  <conditionalFormatting sqref="S18">
    <cfRule type="top10" priority="3019" dxfId="0" stopIfTrue="1" rank="1"/>
  </conditionalFormatting>
  <conditionalFormatting sqref="Q8:R15 Q20:R25 Q27:R27">
    <cfRule type="top10" priority="3020" dxfId="0" stopIfTrue="1" rank="1"/>
  </conditionalFormatting>
  <conditionalFormatting sqref="Q8:R16 Q20:R25 Q27:R27">
    <cfRule type="top10" priority="3021" dxfId="0" stopIfTrue="1" rank="1"/>
  </conditionalFormatting>
  <conditionalFormatting sqref="S8:S15 S20:S25 S27">
    <cfRule type="top10" priority="3022" dxfId="0" stopIfTrue="1" rank="1"/>
  </conditionalFormatting>
  <conditionalFormatting sqref="S8:S16 S20:S25 S27">
    <cfRule type="top10" priority="3023" dxfId="0" stopIfTrue="1" rank="1"/>
  </conditionalFormatting>
  <conditionalFormatting sqref="Y80">
    <cfRule type="top10" priority="2517" dxfId="0" stopIfTrue="1" rank="1"/>
  </conditionalFormatting>
  <conditionalFormatting sqref="Y7">
    <cfRule type="top10" priority="2381" dxfId="0" stopIfTrue="1" rank="1"/>
  </conditionalFormatting>
  <conditionalFormatting sqref="Z7">
    <cfRule type="top10" priority="2132" dxfId="0" stopIfTrue="1" rank="1"/>
  </conditionalFormatting>
  <conditionalFormatting sqref="Z18">
    <cfRule type="top10" priority="2128" dxfId="0" stopIfTrue="1" rank="1"/>
  </conditionalFormatting>
  <conditionalFormatting sqref="Z18">
    <cfRule type="top10" priority="2129" dxfId="0" stopIfTrue="1" rank="1"/>
  </conditionalFormatting>
  <conditionalFormatting sqref="Z20:Z27 Z8:Z15">
    <cfRule type="top10" priority="2130" dxfId="0" stopIfTrue="1" rank="1"/>
  </conditionalFormatting>
  <conditionalFormatting sqref="Z8:Z16 Z20:Z27">
    <cfRule type="top10" priority="2131" dxfId="0" stopIfTrue="1" rank="1"/>
  </conditionalFormatting>
  <conditionalFormatting sqref="V26">
    <cfRule type="top10" priority="2118" dxfId="0" stopIfTrue="1" rank="1"/>
  </conditionalFormatting>
  <conditionalFormatting sqref="W26">
    <cfRule type="top10" priority="2119" dxfId="0" stopIfTrue="1" rank="1"/>
  </conditionalFormatting>
  <conditionalFormatting sqref="N26">
    <cfRule type="top10" priority="2120" dxfId="0" stopIfTrue="1" rank="1"/>
  </conditionalFormatting>
  <conditionalFormatting sqref="O26">
    <cfRule type="top10" priority="2121" dxfId="0" stopIfTrue="1" rank="1"/>
  </conditionalFormatting>
  <conditionalFormatting sqref="P26">
    <cfRule type="top10" priority="2122" dxfId="0" stopIfTrue="1" rank="1"/>
  </conditionalFormatting>
  <conditionalFormatting sqref="M26">
    <cfRule type="top10" priority="2123" dxfId="0" stopIfTrue="1" rank="1"/>
  </conditionalFormatting>
  <conditionalFormatting sqref="Q26:R26">
    <cfRule type="top10" priority="2114" dxfId="0" stopIfTrue="1" rank="1"/>
  </conditionalFormatting>
  <conditionalFormatting sqref="Q26:R26">
    <cfRule type="top10" priority="2115" dxfId="0" stopIfTrue="1" rank="1"/>
  </conditionalFormatting>
  <conditionalFormatting sqref="S26">
    <cfRule type="top10" priority="2116" dxfId="0" stopIfTrue="1" rank="1"/>
  </conditionalFormatting>
  <conditionalFormatting sqref="S26">
    <cfRule type="top10" priority="2117" dxfId="0" stopIfTrue="1" rank="1"/>
  </conditionalFormatting>
  <conditionalFormatting sqref="AA61:AA67 AA73:AA80">
    <cfRule type="top10" priority="1988" dxfId="0" stopIfTrue="1" rank="1"/>
  </conditionalFormatting>
  <conditionalFormatting sqref="AA61:AA67 AA73:AA80">
    <cfRule type="top10" priority="1989" dxfId="0" stopIfTrue="1" rank="1"/>
    <cfRule type="top10" priority="1990" dxfId="0" stopIfTrue="1" rank="1"/>
  </conditionalFormatting>
  <conditionalFormatting sqref="AA67">
    <cfRule type="top10" priority="1974" dxfId="0" stopIfTrue="1" rank="1"/>
  </conditionalFormatting>
  <conditionalFormatting sqref="AA67">
    <cfRule type="top10" priority="1975" dxfId="0" stopIfTrue="1" rank="1"/>
    <cfRule type="top10" priority="1976" dxfId="0" stopIfTrue="1" rank="1"/>
  </conditionalFormatting>
  <conditionalFormatting sqref="AG61:AG66 AG68:AG69 AG72:AG79">
    <cfRule type="top10" priority="358" dxfId="0" stopIfTrue="1" rank="1"/>
  </conditionalFormatting>
  <conditionalFormatting sqref="AG80">
    <cfRule type="top10" priority="359" dxfId="0" stopIfTrue="1" rank="1"/>
  </conditionalFormatting>
  <conditionalFormatting sqref="B34:C34">
    <cfRule type="dataBar" priority="180" dxfId="455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{b9e49f19-17df-4575-b5e4-28812fb685c0}</x14:id>
        </ext>
      </extLst>
    </cfRule>
  </conditionalFormatting>
  <conditionalFormatting sqref="BJ43:BJ45">
    <cfRule type="iconSet" priority="147" dxfId="455">
      <iconSet iconSet="3TrafficLights1">
        <cfvo type="percent" val="0"/>
        <cfvo type="num" val="50"/>
        <cfvo type="num" val="100"/>
      </iconSet>
    </cfRule>
  </conditionalFormatting>
  <conditionalFormatting sqref="W43">
    <cfRule type="top10" priority="148" dxfId="0" stopIfTrue="1" rank="1"/>
  </conditionalFormatting>
  <conditionalFormatting sqref="Y43">
    <cfRule type="top10" priority="149" dxfId="0" stopIfTrue="1" rank="1"/>
  </conditionalFormatting>
  <conditionalFormatting sqref="AC43">
    <cfRule type="top10" priority="150" dxfId="0" stopIfTrue="1" rank="1"/>
  </conditionalFormatting>
  <conditionalFormatting sqref="AG43">
    <cfRule type="top10" priority="151" dxfId="0" stopIfTrue="1" rank="1"/>
  </conditionalFormatting>
  <conditionalFormatting sqref="AI43:AJ43">
    <cfRule type="top10" priority="152" dxfId="0" stopIfTrue="1" rank="1"/>
  </conditionalFormatting>
  <conditionalFormatting sqref="AK43">
    <cfRule type="top10" priority="153" dxfId="0" stopIfTrue="1" rank="1"/>
  </conditionalFormatting>
  <conditionalFormatting sqref="BM43:BM45">
    <cfRule type="iconSet" priority="154" dxfId="455">
      <iconSet iconSet="3TrafficLights1">
        <cfvo type="percent" val="0"/>
        <cfvo gte="0" type="percent" val="0"/>
        <cfvo type="percent" val="50"/>
      </iconSet>
    </cfRule>
  </conditionalFormatting>
  <conditionalFormatting sqref="BJ43:BJ45">
    <cfRule type="iconSet" priority="155" dxfId="455">
      <iconSet iconSet="3TrafficLights1">
        <cfvo type="percent" val="0"/>
        <cfvo type="percent" val="33"/>
        <cfvo type="percent" val="67"/>
      </iconSet>
    </cfRule>
  </conditionalFormatting>
  <conditionalFormatting sqref="AJ43">
    <cfRule type="top10" priority="156" dxfId="0" stopIfTrue="1" rank="1"/>
  </conditionalFormatting>
  <conditionalFormatting sqref="AL43 AT43:AU43">
    <cfRule type="top10" priority="157" dxfId="0" stopIfTrue="1" rank="1"/>
  </conditionalFormatting>
  <conditionalFormatting sqref="AM43">
    <cfRule type="top10" priority="158" dxfId="0" stopIfTrue="1" rank="1"/>
  </conditionalFormatting>
  <conditionalFormatting sqref="AN43">
    <cfRule type="top10" priority="159" dxfId="0" stopIfTrue="1" rank="1"/>
  </conditionalFormatting>
  <conditionalFormatting sqref="AP43:AQ43">
    <cfRule type="top10" priority="160" dxfId="0" stopIfTrue="1" rank="1"/>
  </conditionalFormatting>
  <conditionalFormatting sqref="AO43">
    <cfRule type="top10" priority="161" dxfId="0" stopIfTrue="1" rank="1"/>
  </conditionalFormatting>
  <conditionalFormatting sqref="AR43">
    <cfRule type="top10" priority="162" dxfId="0" stopIfTrue="1" rank="1"/>
  </conditionalFormatting>
  <conditionalFormatting sqref="AS43">
    <cfRule type="top10" priority="163" dxfId="0" stopIfTrue="1" rank="1"/>
  </conditionalFormatting>
  <conditionalFormatting sqref="AW43:AY43">
    <cfRule type="top10" priority="164" dxfId="0" stopIfTrue="1" rank="1"/>
  </conditionalFormatting>
  <conditionalFormatting sqref="AY43">
    <cfRule type="top10" priority="165" dxfId="0" stopIfTrue="1" rank="1"/>
  </conditionalFormatting>
  <conditionalFormatting sqref="AZ43">
    <cfRule type="top10" priority="166" dxfId="0" stopIfTrue="1" rank="1"/>
  </conditionalFormatting>
  <conditionalFormatting sqref="AZ43">
    <cfRule type="top10" priority="167" dxfId="0" stopIfTrue="1" rank="1"/>
  </conditionalFormatting>
  <conditionalFormatting sqref="BA43">
    <cfRule type="top10" priority="168" dxfId="0" stopIfTrue="1" rank="1"/>
  </conditionalFormatting>
  <conditionalFormatting sqref="BA43">
    <cfRule type="top10" priority="169" dxfId="0" stopIfTrue="1" rank="1"/>
  </conditionalFormatting>
  <conditionalFormatting sqref="BB43">
    <cfRule type="top10" priority="170" dxfId="0" stopIfTrue="1" rank="1"/>
  </conditionalFormatting>
  <conditionalFormatting sqref="BB43">
    <cfRule type="top10" priority="171" dxfId="0" stopIfTrue="1" rank="1"/>
  </conditionalFormatting>
  <conditionalFormatting sqref="BC43">
    <cfRule type="top10" priority="172" dxfId="0" stopIfTrue="1" rank="1"/>
  </conditionalFormatting>
  <conditionalFormatting sqref="BC43">
    <cfRule type="top10" priority="173" dxfId="0" stopIfTrue="1" rank="1"/>
  </conditionalFormatting>
  <conditionalFormatting sqref="BD45:BG45 BD43:BE44">
    <cfRule type="top10" priority="174" dxfId="0" stopIfTrue="1" rank="1"/>
  </conditionalFormatting>
  <conditionalFormatting sqref="BD45:BG45 BD43:BE44">
    <cfRule type="top10" priority="175" dxfId="0" stopIfTrue="1" rank="1"/>
  </conditionalFormatting>
  <conditionalFormatting sqref="BH44">
    <cfRule type="top10" priority="176" dxfId="0" stopIfTrue="1" rank="1"/>
  </conditionalFormatting>
  <conditionalFormatting sqref="BH44">
    <cfRule type="top10" priority="177" dxfId="0" stopIfTrue="1" rank="1"/>
  </conditionalFormatting>
  <conditionalFormatting sqref="AW44:BC45 T44:U45 X44:Y45 AC44:AU45">
    <cfRule type="top10" priority="178" dxfId="0" stopIfTrue="1" rank="1"/>
  </conditionalFormatting>
  <conditionalFormatting sqref="AV43:AV45">
    <cfRule type="top10" priority="179" dxfId="0" stopIfTrue="1" rank="1"/>
  </conditionalFormatting>
  <conditionalFormatting sqref="K34:K42 K46:K52">
    <cfRule type="top10" priority="181" dxfId="0" stopIfTrue="1" rank="1"/>
  </conditionalFormatting>
  <conditionalFormatting sqref="BK34:BK42 BK46:BK52">
    <cfRule type="top10" priority="182" dxfId="0" stopIfTrue="1" rank="1"/>
    <cfRule type="dataBar" priority="183" dxfId="455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{693840b6-e955-4652-b1cb-3b8633b132c6}</x14:id>
        </ext>
      </extLst>
    </cfRule>
  </conditionalFormatting>
  <conditionalFormatting sqref="V34:V42 V46:V51">
    <cfRule type="top10" priority="184" dxfId="0" stopIfTrue="1" rank="1"/>
  </conditionalFormatting>
  <conditionalFormatting sqref="W34:W42 W46:W51">
    <cfRule type="top10" priority="185" dxfId="0" stopIfTrue="1" rank="1"/>
  </conditionalFormatting>
  <conditionalFormatting sqref="Y34:Y42 Y46:Y52">
    <cfRule type="top10" priority="186" dxfId="0" stopIfTrue="1" rank="1"/>
  </conditionalFormatting>
  <conditionalFormatting sqref="AA34:AA53">
    <cfRule type="top10" priority="187" dxfId="0" stopIfTrue="1" rank="1"/>
  </conditionalFormatting>
  <conditionalFormatting sqref="AB34:AB42 AB46:AB52">
    <cfRule type="top10" priority="188" dxfId="0" stopIfTrue="1" rank="1"/>
  </conditionalFormatting>
  <conditionalFormatting sqref="AC34:AC42 AC46:AC52">
    <cfRule type="top10" priority="189" dxfId="0" stopIfTrue="1" rank="1"/>
  </conditionalFormatting>
  <conditionalFormatting sqref="AD34:AD42 AD46:AD52">
    <cfRule type="top10" priority="190" dxfId="0" stopIfTrue="1" rank="1"/>
  </conditionalFormatting>
  <conditionalFormatting sqref="AE34:AE42 AE46:AE52">
    <cfRule type="top10" priority="191" dxfId="0" stopIfTrue="1" rank="1"/>
  </conditionalFormatting>
  <conditionalFormatting sqref="AF34:AF42 AF46:AF52">
    <cfRule type="top10" priority="192" dxfId="0" stopIfTrue="1" rank="1"/>
  </conditionalFormatting>
  <conditionalFormatting sqref="AG34:AG42 AG46:AG52">
    <cfRule type="top10" priority="193" dxfId="0" stopIfTrue="1" rank="1"/>
  </conditionalFormatting>
  <conditionalFormatting sqref="AH34:AJ42 AH46:AJ52">
    <cfRule type="top10" priority="194" dxfId="0" stopIfTrue="1" rank="1"/>
  </conditionalFormatting>
  <conditionalFormatting sqref="AH34:AH42 AH46:AH52">
    <cfRule type="top10" priority="195" dxfId="0" stopIfTrue="1" rank="1"/>
  </conditionalFormatting>
  <conditionalFormatting sqref="AK34:AK42 AK46:AK52">
    <cfRule type="top10" priority="196" dxfId="0" stopIfTrue="1" rank="1"/>
  </conditionalFormatting>
  <conditionalFormatting sqref="I34:I42 I46:I52">
    <cfRule type="top10" priority="197" dxfId="0" stopIfTrue="1" rank="1"/>
  </conditionalFormatting>
  <conditionalFormatting sqref="AJ34:AJ42 AJ46:AJ52">
    <cfRule type="top10" priority="198" dxfId="0" stopIfTrue="1" rank="1"/>
  </conditionalFormatting>
  <conditionalFormatting sqref="AL34:AL42 AT34:AU42 AL46:AL52 AT46:AU52">
    <cfRule type="top10" priority="199" dxfId="0" stopIfTrue="1" rank="1"/>
  </conditionalFormatting>
  <conditionalFormatting sqref="AM34:AM42 AM46:AM52">
    <cfRule type="top10" priority="200" dxfId="0" stopIfTrue="1" rank="1"/>
  </conditionalFormatting>
  <conditionalFormatting sqref="AN34:AN42 AN46:AN52">
    <cfRule type="top10" priority="201" dxfId="0" stopIfTrue="1" rank="1"/>
  </conditionalFormatting>
  <conditionalFormatting sqref="AP34:AQ42 AP46:AQ52">
    <cfRule type="top10" priority="202" dxfId="0" stopIfTrue="1" rank="1"/>
  </conditionalFormatting>
  <conditionalFormatting sqref="AO34:AO42 AO46:AO52">
    <cfRule type="top10" priority="203" dxfId="0" stopIfTrue="1" rank="1"/>
  </conditionalFormatting>
  <conditionalFormatting sqref="AR34:AR42 AR46:AR52">
    <cfRule type="top10" priority="204" dxfId="0" stopIfTrue="1" rank="1"/>
  </conditionalFormatting>
  <conditionalFormatting sqref="AS34:AS42 AS46:AS52">
    <cfRule type="top10" priority="205" dxfId="0" stopIfTrue="1" rank="1"/>
  </conditionalFormatting>
  <conditionalFormatting sqref="AW34:AY41 AW46:AY52">
    <cfRule type="top10" priority="206" dxfId="0" stopIfTrue="1" rank="1"/>
  </conditionalFormatting>
  <conditionalFormatting sqref="AY34:AY42 AY46:AY52">
    <cfRule type="top10" priority="207" dxfId="0" stopIfTrue="1" rank="1"/>
  </conditionalFormatting>
  <conditionalFormatting sqref="AZ34:AZ41 AZ46:AZ52">
    <cfRule type="top10" priority="208" dxfId="0" stopIfTrue="1" rank="1"/>
  </conditionalFormatting>
  <conditionalFormatting sqref="AZ34:AZ42 AZ46:AZ52">
    <cfRule type="top10" priority="209" dxfId="0" stopIfTrue="1" rank="1"/>
  </conditionalFormatting>
  <conditionalFormatting sqref="BA34:BA41 BA46:BA52">
    <cfRule type="top10" priority="210" dxfId="0" stopIfTrue="1" rank="1"/>
  </conditionalFormatting>
  <conditionalFormatting sqref="BA34:BA42 BA46:BA52">
    <cfRule type="top10" priority="211" dxfId="0" stopIfTrue="1" rank="1"/>
  </conditionalFormatting>
  <conditionalFormatting sqref="H34:H42 H46:H52">
    <cfRule type="top10" priority="212" dxfId="0" stopIfTrue="1" rank="1"/>
  </conditionalFormatting>
  <conditionalFormatting sqref="L34:L42 L46:L52">
    <cfRule type="top10" priority="213" dxfId="0" stopIfTrue="1" rank="1"/>
  </conditionalFormatting>
  <conditionalFormatting sqref="N48:N51">
    <cfRule type="top10" priority="214" dxfId="0" stopIfTrue="1" rank="1"/>
  </conditionalFormatting>
  <conditionalFormatting sqref="O34:O42 O47:O51">
    <cfRule type="top10" priority="215" dxfId="0" stopIfTrue="1" rank="1"/>
  </conditionalFormatting>
  <conditionalFormatting sqref="P34:P42 P46:P51">
    <cfRule type="top10" priority="216" dxfId="0" stopIfTrue="1" rank="1"/>
  </conditionalFormatting>
  <conditionalFormatting sqref="M34:M42 M46:M51">
    <cfRule type="top10" priority="217" dxfId="0" stopIfTrue="1" rank="1"/>
  </conditionalFormatting>
  <conditionalFormatting sqref="BB34:BB41 BB46:BB52">
    <cfRule type="top10" priority="218" dxfId="0" stopIfTrue="1" rank="1"/>
  </conditionalFormatting>
  <conditionalFormatting sqref="BB34:BB42 BB46:BB52">
    <cfRule type="top10" priority="219" dxfId="0" stopIfTrue="1" rank="1"/>
  </conditionalFormatting>
  <conditionalFormatting sqref="BC34:BC41 BC46:BC52">
    <cfRule type="top10" priority="220" dxfId="0" stopIfTrue="1" rank="1"/>
  </conditionalFormatting>
  <conditionalFormatting sqref="BC34:BC42 BC46:BC52">
    <cfRule type="top10" priority="221" dxfId="0" stopIfTrue="1" rank="1"/>
  </conditionalFormatting>
  <conditionalFormatting sqref="G34:G42 G47:G52">
    <cfRule type="top10" priority="222" dxfId="0" stopIfTrue="1" rank="1"/>
  </conditionalFormatting>
  <conditionalFormatting sqref="K53:P53 AW53:BC53 T53:V53 X53:Y53 AB53:AU53">
    <cfRule type="top10" priority="223" dxfId="0" stopIfTrue="1" rank="1"/>
  </conditionalFormatting>
  <conditionalFormatting sqref="BJ34:BJ42 BJ46:BJ53">
    <cfRule type="iconSet" priority="224" dxfId="455">
      <iconSet iconSet="3TrafficLights1">
        <cfvo type="percent" val="0"/>
        <cfvo type="num" val="50"/>
        <cfvo type="num" val="100"/>
      </iconSet>
    </cfRule>
  </conditionalFormatting>
  <conditionalFormatting sqref="BL34:BL42 BL46:BL53">
    <cfRule type="top10" priority="225" dxfId="0" stopIfTrue="1" rank="1"/>
  </conditionalFormatting>
  <conditionalFormatting sqref="BM34:BM42 BM46:BM53">
    <cfRule type="iconSet" priority="226" dxfId="455">
      <iconSet iconSet="3TrafficLights1">
        <cfvo type="percent" val="0"/>
        <cfvo gte="0" type="percent" val="0"/>
        <cfvo type="percent" val="50"/>
      </iconSet>
    </cfRule>
  </conditionalFormatting>
  <conditionalFormatting sqref="BJ34:BJ42 BJ46:BJ53">
    <cfRule type="iconSet" priority="227" dxfId="455">
      <iconSet iconSet="3TrafficLights1">
        <cfvo type="percent" val="0"/>
        <cfvo type="percent" val="33"/>
        <cfvo type="percent" val="67"/>
      </iconSet>
    </cfRule>
  </conditionalFormatting>
  <conditionalFormatting sqref="D34:D42 D47:D53">
    <cfRule type="top10" priority="228" dxfId="0" stopIfTrue="1" rank="1"/>
  </conditionalFormatting>
  <conditionalFormatting sqref="BD34:BG41 BD46:BG53">
    <cfRule type="top10" priority="229" dxfId="0" stopIfTrue="1" rank="1"/>
  </conditionalFormatting>
  <conditionalFormatting sqref="BD34:BG42 BD46:BG53">
    <cfRule type="top10" priority="230" dxfId="0" stopIfTrue="1" rank="1"/>
  </conditionalFormatting>
  <conditionalFormatting sqref="BH46:BH53 BH34:BH41">
    <cfRule type="top10" priority="231" dxfId="0" stopIfTrue="1" rank="1"/>
  </conditionalFormatting>
  <conditionalFormatting sqref="BH34:BH42 BH46:BH53">
    <cfRule type="top10" priority="232" dxfId="0" stopIfTrue="1" rank="1"/>
  </conditionalFormatting>
  <conditionalFormatting sqref="E34:E42 E47:E53">
    <cfRule type="top10" priority="233" dxfId="0" stopIfTrue="1" rank="1"/>
  </conditionalFormatting>
  <conditionalFormatting sqref="AV34:AV42 AV46:AV53">
    <cfRule type="top10" priority="234" dxfId="0" stopIfTrue="1" rank="1"/>
  </conditionalFormatting>
  <conditionalFormatting sqref="F34:F42 F47:F53">
    <cfRule type="top10" priority="235" dxfId="0" stopIfTrue="1" rank="1"/>
  </conditionalFormatting>
  <conditionalFormatting sqref="G46">
    <cfRule type="top10" priority="143" dxfId="0" stopIfTrue="1" rank="1"/>
  </conditionalFormatting>
  <conditionalFormatting sqref="D46">
    <cfRule type="top10" priority="144" dxfId="0" stopIfTrue="1" rank="1"/>
  </conditionalFormatting>
  <conditionalFormatting sqref="E46">
    <cfRule type="top10" priority="145" dxfId="0" stopIfTrue="1" rank="1"/>
  </conditionalFormatting>
  <conditionalFormatting sqref="F46">
    <cfRule type="top10" priority="146" dxfId="0" stopIfTrue="1" rank="1"/>
  </conditionalFormatting>
  <conditionalFormatting sqref="J46:J53">
    <cfRule type="top10" priority="141" dxfId="0" stopIfTrue="1" rank="1"/>
  </conditionalFormatting>
  <conditionalFormatting sqref="J46:J53">
    <cfRule type="top10" priority="142" dxfId="0" stopIfTrue="1" rank="1"/>
  </conditionalFormatting>
  <conditionalFormatting sqref="Q45:R45">
    <cfRule type="top10" priority="133" dxfId="0" stopIfTrue="1" rank="1"/>
  </conditionalFormatting>
  <conditionalFormatting sqref="Q45:R45">
    <cfRule type="top10" priority="134" dxfId="0" stopIfTrue="1" rank="1"/>
  </conditionalFormatting>
  <conditionalFormatting sqref="S44">
    <cfRule type="top10" priority="135" dxfId="0" stopIfTrue="1" rank="1"/>
  </conditionalFormatting>
  <conditionalFormatting sqref="S44">
    <cfRule type="top10" priority="136" dxfId="0" stopIfTrue="1" rank="1"/>
  </conditionalFormatting>
  <conditionalFormatting sqref="Q34:R41 Q46:R51 Q53:R53">
    <cfRule type="top10" priority="137" dxfId="0" stopIfTrue="1" rank="1"/>
  </conditionalFormatting>
  <conditionalFormatting sqref="Q34:R42 Q46:R51 Q53:R53">
    <cfRule type="top10" priority="138" dxfId="0" stopIfTrue="1" rank="1"/>
  </conditionalFormatting>
  <conditionalFormatting sqref="S34:S41 S46:S51 S53">
    <cfRule type="top10" priority="139" dxfId="0" stopIfTrue="1" rank="1"/>
  </conditionalFormatting>
  <conditionalFormatting sqref="S34:S42 S46:S51 S53">
    <cfRule type="top10" priority="140" dxfId="0" stopIfTrue="1" rank="1"/>
  </conditionalFormatting>
  <conditionalFormatting sqref="Z44">
    <cfRule type="top10" priority="129" dxfId="0" stopIfTrue="1" rank="1"/>
  </conditionalFormatting>
  <conditionalFormatting sqref="Z44">
    <cfRule type="top10" priority="130" dxfId="0" stopIfTrue="1" rank="1"/>
  </conditionalFormatting>
  <conditionalFormatting sqref="Z46:Z53 Z34:Z41">
    <cfRule type="top10" priority="131" dxfId="0" stopIfTrue="1" rank="1"/>
  </conditionalFormatting>
  <conditionalFormatting sqref="Z34:Z42 Z46:Z53">
    <cfRule type="top10" priority="132" dxfId="0" stopIfTrue="1" rank="1"/>
  </conditionalFormatting>
  <conditionalFormatting sqref="V52">
    <cfRule type="top10" priority="123" dxfId="0" stopIfTrue="1" rank="1"/>
  </conditionalFormatting>
  <conditionalFormatting sqref="W52">
    <cfRule type="top10" priority="124" dxfId="0" stopIfTrue="1" rank="1"/>
  </conditionalFormatting>
  <conditionalFormatting sqref="N52">
    <cfRule type="top10" priority="125" dxfId="0" stopIfTrue="1" rank="1"/>
  </conditionalFormatting>
  <conditionalFormatting sqref="O52">
    <cfRule type="top10" priority="126" dxfId="0" stopIfTrue="1" rank="1"/>
  </conditionalFormatting>
  <conditionalFormatting sqref="P52">
    <cfRule type="top10" priority="127" dxfId="0" stopIfTrue="1" rank="1"/>
  </conditionalFormatting>
  <conditionalFormatting sqref="M52">
    <cfRule type="top10" priority="128" dxfId="0" stopIfTrue="1" rank="1"/>
  </conditionalFormatting>
  <conditionalFormatting sqref="Q52:R52">
    <cfRule type="top10" priority="119" dxfId="0" stopIfTrue="1" rank="1"/>
  </conditionalFormatting>
  <conditionalFormatting sqref="Q52:R52">
    <cfRule type="top10" priority="120" dxfId="0" stopIfTrue="1" rank="1"/>
  </conditionalFormatting>
  <conditionalFormatting sqref="S52">
    <cfRule type="top10" priority="121" dxfId="0" stopIfTrue="1" rank="1"/>
  </conditionalFormatting>
  <conditionalFormatting sqref="S52">
    <cfRule type="top10" priority="122" dxfId="0" stopIfTrue="1" rank="1"/>
  </conditionalFormatting>
  <conditionalFormatting sqref="B86:C86">
    <cfRule type="dataBar" priority="71" dxfId="455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{bed97d32-0ef6-4963-98c9-8b0475e7cf70}</x14:id>
        </ext>
      </extLst>
    </cfRule>
  </conditionalFormatting>
  <conditionalFormatting sqref="BJ95:BJ96">
    <cfRule type="iconSet" priority="43" dxfId="455">
      <iconSet iconSet="3TrafficLights1">
        <cfvo type="percent" val="0"/>
        <cfvo type="num" val="50"/>
        <cfvo type="num" val="100"/>
      </iconSet>
    </cfRule>
  </conditionalFormatting>
  <conditionalFormatting sqref="AB95">
    <cfRule type="top10" priority="44" dxfId="0" stopIfTrue="1" rank="1"/>
  </conditionalFormatting>
  <conditionalFormatting sqref="AF95">
    <cfRule type="top10" priority="45" dxfId="0" stopIfTrue="1" rank="1"/>
  </conditionalFormatting>
  <conditionalFormatting sqref="AI95:AJ95">
    <cfRule type="top10" priority="46" dxfId="0" stopIfTrue="1" rank="1"/>
  </conditionalFormatting>
  <conditionalFormatting sqref="AK95">
    <cfRule type="top10" priority="47" dxfId="0" stopIfTrue="1" rank="1"/>
  </conditionalFormatting>
  <conditionalFormatting sqref="BJ95:BJ96">
    <cfRule type="iconSet" priority="48" dxfId="455">
      <iconSet iconSet="3TrafficLights1">
        <cfvo type="percent" val="0"/>
        <cfvo type="percent" val="33"/>
        <cfvo type="percent" val="67"/>
      </iconSet>
    </cfRule>
  </conditionalFormatting>
  <conditionalFormatting sqref="AJ95">
    <cfRule type="top10" priority="49" dxfId="0" stopIfTrue="1" rank="1"/>
  </conditionalFormatting>
  <conditionalFormatting sqref="AL95 AT95:AU95">
    <cfRule type="top10" priority="50" dxfId="0" stopIfTrue="1" rank="1"/>
  </conditionalFormatting>
  <conditionalFormatting sqref="AM95">
    <cfRule type="top10" priority="51" dxfId="0" stopIfTrue="1" rank="1"/>
  </conditionalFormatting>
  <conditionalFormatting sqref="AN95">
    <cfRule type="top10" priority="52" dxfId="0" stopIfTrue="1" rank="1"/>
  </conditionalFormatting>
  <conditionalFormatting sqref="AP95:AQ95">
    <cfRule type="top10" priority="53" dxfId="0" stopIfTrue="1" rank="1"/>
  </conditionalFormatting>
  <conditionalFormatting sqref="AO95">
    <cfRule type="top10" priority="54" dxfId="0" stopIfTrue="1" rank="1"/>
  </conditionalFormatting>
  <conditionalFormatting sqref="AR95">
    <cfRule type="top10" priority="55" dxfId="0" stopIfTrue="1" rank="1"/>
  </conditionalFormatting>
  <conditionalFormatting sqref="AS95">
    <cfRule type="top10" priority="56" dxfId="0" stopIfTrue="1" rank="1"/>
  </conditionalFormatting>
  <conditionalFormatting sqref="AW95:AY95">
    <cfRule type="top10" priority="57" dxfId="0" stopIfTrue="1" rank="1"/>
  </conditionalFormatting>
  <conditionalFormatting sqref="AY95">
    <cfRule type="top10" priority="58" dxfId="0" stopIfTrue="1" rank="1"/>
  </conditionalFormatting>
  <conditionalFormatting sqref="AZ95">
    <cfRule type="top10" priority="59" dxfId="0" stopIfTrue="1" rank="1"/>
  </conditionalFormatting>
  <conditionalFormatting sqref="AZ95">
    <cfRule type="top10" priority="60" dxfId="0" stopIfTrue="1" rank="1"/>
  </conditionalFormatting>
  <conditionalFormatting sqref="BA95">
    <cfRule type="top10" priority="61" dxfId="0" stopIfTrue="1" rank="1"/>
  </conditionalFormatting>
  <conditionalFormatting sqref="BA95">
    <cfRule type="top10" priority="62" dxfId="0" stopIfTrue="1" rank="1"/>
  </conditionalFormatting>
  <conditionalFormatting sqref="BB95">
    <cfRule type="top10" priority="63" dxfId="0" stopIfTrue="1" rank="1"/>
  </conditionalFormatting>
  <conditionalFormatting sqref="BB95">
    <cfRule type="top10" priority="64" dxfId="0" stopIfTrue="1" rank="1"/>
  </conditionalFormatting>
  <conditionalFormatting sqref="BC95">
    <cfRule type="top10" priority="65" dxfId="0" stopIfTrue="1" rank="1"/>
  </conditionalFormatting>
  <conditionalFormatting sqref="BC95">
    <cfRule type="top10" priority="66" dxfId="0" stopIfTrue="1" rank="1"/>
  </conditionalFormatting>
  <conditionalFormatting sqref="BD95:BF96">
    <cfRule type="top10" priority="67" dxfId="0" stopIfTrue="1" rank="1"/>
  </conditionalFormatting>
  <conditionalFormatting sqref="BD95:BF96">
    <cfRule type="top10" priority="68" dxfId="0" stopIfTrue="1" rank="1"/>
  </conditionalFormatting>
  <conditionalFormatting sqref="AW96:BC96 T96:U96 AF96 AH96:AU96">
    <cfRule type="top10" priority="69" dxfId="0" stopIfTrue="1" rank="1"/>
  </conditionalFormatting>
  <conditionalFormatting sqref="AV95:AV96">
    <cfRule type="top10" priority="70" dxfId="0" stopIfTrue="1" rank="1"/>
  </conditionalFormatting>
  <conditionalFormatting sqref="BK86:BK94 BK97:BK104">
    <cfRule type="top10" priority="72" dxfId="0" stopIfTrue="1" rank="1"/>
    <cfRule type="dataBar" priority="73" dxfId="455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{545882ba-6166-4217-a825-39bd7c7beeb3}</x14:id>
        </ext>
      </extLst>
    </cfRule>
  </conditionalFormatting>
  <conditionalFormatting sqref="V93">
    <cfRule type="top10" priority="74" dxfId="0" stopIfTrue="1" rank="1"/>
  </conditionalFormatting>
  <conditionalFormatting sqref="W86:W90">
    <cfRule type="top10" priority="75" dxfId="0" stopIfTrue="1" rank="1"/>
  </conditionalFormatting>
  <conditionalFormatting sqref="Z104">
    <cfRule type="top10" priority="76" dxfId="0" stopIfTrue="1" rank="1"/>
  </conditionalFormatting>
  <conditionalFormatting sqref="Z104">
    <cfRule type="top10" priority="77" dxfId="0" stopIfTrue="1" rank="1"/>
    <cfRule type="top10" priority="78" dxfId="0" stopIfTrue="1" rank="1"/>
  </conditionalFormatting>
  <conditionalFormatting sqref="AA86">
    <cfRule type="top10" priority="79" dxfId="0" stopIfTrue="1" rank="1"/>
  </conditionalFormatting>
  <conditionalFormatting sqref="AB86:AB91 AB93:AB94 AB97:AB104">
    <cfRule type="top10" priority="80" dxfId="0" stopIfTrue="1" rank="1"/>
  </conditionalFormatting>
  <conditionalFormatting sqref="AD86:AD91 AD93:AD94 AD97:AD104">
    <cfRule type="top10" priority="81" dxfId="0" stopIfTrue="1" rank="1"/>
  </conditionalFormatting>
  <conditionalFormatting sqref="AE87 AE99 AE102:AE103">
    <cfRule type="top10" priority="82" dxfId="0" stopIfTrue="1" rank="1"/>
  </conditionalFormatting>
  <conditionalFormatting sqref="AF86:AF91 AF93:AF94 AF97:AF104">
    <cfRule type="top10" priority="83" dxfId="0" stopIfTrue="1" rank="1"/>
  </conditionalFormatting>
  <conditionalFormatting sqref="AH86:AJ91 AI93:AJ94 AH97:AJ104">
    <cfRule type="top10" priority="84" dxfId="0" stopIfTrue="1" rank="1"/>
  </conditionalFormatting>
  <conditionalFormatting sqref="AH86:AH91 AH97:AH104">
    <cfRule type="top10" priority="85" dxfId="0" stopIfTrue="1" rank="1"/>
  </conditionalFormatting>
  <conditionalFormatting sqref="AK86:AK91 AK93:AK94 AK97:AK104">
    <cfRule type="top10" priority="86" dxfId="0" stopIfTrue="1" rank="1"/>
  </conditionalFormatting>
  <conditionalFormatting sqref="AJ86:AJ91 AJ93:AJ94 AJ97:AJ104">
    <cfRule type="top10" priority="87" dxfId="0" stopIfTrue="1" rank="1"/>
  </conditionalFormatting>
  <conditionalFormatting sqref="AL86:AL91 AT86:AU91 AT93:AU94 AL93:AL94 AL97:AL104 AT97:AU104">
    <cfRule type="top10" priority="88" dxfId="0" stopIfTrue="1" rank="1"/>
  </conditionalFormatting>
  <conditionalFormatting sqref="AM86:AM91 AM93:AM94 AM97:AM104">
    <cfRule type="top10" priority="89" dxfId="0" stopIfTrue="1" rank="1"/>
  </conditionalFormatting>
  <conditionalFormatting sqref="AN86:AN91 AN93:AN94 AN97:AN104">
    <cfRule type="top10" priority="90" dxfId="0" stopIfTrue="1" rank="1"/>
  </conditionalFormatting>
  <conditionalFormatting sqref="AP86:AQ91 AP93:AQ94 AP97:AQ104">
    <cfRule type="top10" priority="91" dxfId="0" stopIfTrue="1" rank="1"/>
  </conditionalFormatting>
  <conditionalFormatting sqref="AO86:AO91 AO93:AO94 AO97:AO104">
    <cfRule type="top10" priority="92" dxfId="0" stopIfTrue="1" rank="1"/>
  </conditionalFormatting>
  <conditionalFormatting sqref="AR86:AR91 AR93:AR94 AR97:AR104">
    <cfRule type="top10" priority="93" dxfId="0" stopIfTrue="1" rank="1"/>
  </conditionalFormatting>
  <conditionalFormatting sqref="AS86:AS91 AS93:AS94 AS97:AS104">
    <cfRule type="top10" priority="94" dxfId="0" stopIfTrue="1" rank="1"/>
  </conditionalFormatting>
  <conditionalFormatting sqref="AW86:AY91 AW93:AY93 AW97:AY104">
    <cfRule type="top10" priority="95" dxfId="0" stopIfTrue="1" rank="1"/>
  </conditionalFormatting>
  <conditionalFormatting sqref="AY86:AY91 AY93:AY94 AY97:AY104">
    <cfRule type="top10" priority="96" dxfId="0" stopIfTrue="1" rank="1"/>
  </conditionalFormatting>
  <conditionalFormatting sqref="AZ86:AZ91 AZ93 AZ97:AZ104">
    <cfRule type="top10" priority="97" dxfId="0" stopIfTrue="1" rank="1"/>
  </conditionalFormatting>
  <conditionalFormatting sqref="AZ86:AZ91 AZ93:AZ94 AZ97:AZ104">
    <cfRule type="top10" priority="98" dxfId="0" stopIfTrue="1" rank="1"/>
  </conditionalFormatting>
  <conditionalFormatting sqref="BA86:BA91 BA93 BA97:BA104">
    <cfRule type="top10" priority="99" dxfId="0" stopIfTrue="1" rank="1"/>
  </conditionalFormatting>
  <conditionalFormatting sqref="BA86:BA91 BA93:BA94 BA97:BA104">
    <cfRule type="top10" priority="100" dxfId="0" stopIfTrue="1" rank="1"/>
  </conditionalFormatting>
  <conditionalFormatting sqref="L86:L91 L98:L104">
    <cfRule type="top10" priority="101" dxfId="0" stopIfTrue="1" rank="1"/>
  </conditionalFormatting>
  <conditionalFormatting sqref="N86:N91 N98:N104">
    <cfRule type="top10" priority="102" dxfId="0" stopIfTrue="1" rank="1"/>
  </conditionalFormatting>
  <conditionalFormatting sqref="O86:O91 O93:O94 O98:O104">
    <cfRule type="top10" priority="103" dxfId="0" stopIfTrue="1" rank="1"/>
  </conditionalFormatting>
  <conditionalFormatting sqref="P86:P91 P93:P94 P97:P104">
    <cfRule type="top10" priority="104" dxfId="0" stopIfTrue="1" rank="1"/>
  </conditionalFormatting>
  <conditionalFormatting sqref="M86:M91 M93:M94 M98:M104">
    <cfRule type="top10" priority="105" dxfId="0" stopIfTrue="1" rank="1"/>
  </conditionalFormatting>
  <conditionalFormatting sqref="BB86:BB91 BB93 BB97:BB104">
    <cfRule type="top10" priority="106" dxfId="0" stopIfTrue="1" rank="1"/>
  </conditionalFormatting>
  <conditionalFormatting sqref="BB86:BB91 BB93:BB94 BB97:BB104">
    <cfRule type="top10" priority="107" dxfId="0" stopIfTrue="1" rank="1"/>
  </conditionalFormatting>
  <conditionalFormatting sqref="BC86:BC91 BC93 BC97:BC104">
    <cfRule type="top10" priority="108" dxfId="0" stopIfTrue="1" rank="1"/>
  </conditionalFormatting>
  <conditionalFormatting sqref="BC86:BC91 BC93:BC94 BC97:BC104">
    <cfRule type="top10" priority="109" dxfId="0" stopIfTrue="1" rank="1"/>
  </conditionalFormatting>
  <conditionalFormatting sqref="L105:P105 AW105:BC105 T105:V105 X105 Z105 AB105 AD105:AF105 AH105:AU105">
    <cfRule type="top10" priority="110" dxfId="0" stopIfTrue="1" rank="1"/>
  </conditionalFormatting>
  <conditionalFormatting sqref="BJ86:BJ91 BJ93:BJ94 BJ97:BJ105">
    <cfRule type="iconSet" priority="111" dxfId="455">
      <iconSet iconSet="3TrafficLights1">
        <cfvo type="percent" val="0"/>
        <cfvo type="num" val="50"/>
        <cfvo type="num" val="100"/>
      </iconSet>
    </cfRule>
  </conditionalFormatting>
  <conditionalFormatting sqref="BL86:BL91 BL93:BL94 BL97:BL105">
    <cfRule type="top10" priority="112" dxfId="0" stopIfTrue="1" rank="1"/>
  </conditionalFormatting>
  <conditionalFormatting sqref="BJ86:BJ91 BJ93:BJ94 BJ97:BJ105">
    <cfRule type="iconSet" priority="113" dxfId="455">
      <iconSet iconSet="3TrafficLights1">
        <cfvo type="percent" val="0"/>
        <cfvo type="percent" val="33"/>
        <cfvo type="percent" val="67"/>
      </iconSet>
    </cfRule>
  </conditionalFormatting>
  <conditionalFormatting sqref="D86:D91 D93:D94 D97:D105">
    <cfRule type="top10" priority="114" dxfId="0" stopIfTrue="1" rank="1"/>
  </conditionalFormatting>
  <conditionalFormatting sqref="BD89:BG91 BD93:BF93 BD99:BG105 BD97:BF98 BD86:BF88">
    <cfRule type="top10" priority="115" dxfId="0" stopIfTrue="1" rank="1"/>
  </conditionalFormatting>
  <conditionalFormatting sqref="BD89:BG91 BD93:BF94 BD99:BG105 BD97:BF98 BD86:BF88">
    <cfRule type="top10" priority="116" dxfId="0" stopIfTrue="1" rank="1"/>
  </conditionalFormatting>
  <conditionalFormatting sqref="E86:E91 E93:E94 E97:E105">
    <cfRule type="top10" priority="117" dxfId="0" stopIfTrue="1" rank="1"/>
  </conditionalFormatting>
  <conditionalFormatting sqref="AV86:AV91 AV93:AV94 AV97:AV105">
    <cfRule type="top10" priority="118" dxfId="0" stopIfTrue="1" rank="1"/>
  </conditionalFormatting>
  <conditionalFormatting sqref="AD92">
    <cfRule type="top10" priority="17" dxfId="0" stopIfTrue="1" rank="1"/>
  </conditionalFormatting>
  <conditionalFormatting sqref="AI92:AJ92">
    <cfRule type="top10" priority="18" dxfId="0" stopIfTrue="1" rank="1"/>
  </conditionalFormatting>
  <conditionalFormatting sqref="AK92">
    <cfRule type="top10" priority="19" dxfId="0" stopIfTrue="1" rank="1"/>
  </conditionalFormatting>
  <conditionalFormatting sqref="AJ92">
    <cfRule type="top10" priority="20" dxfId="0" stopIfTrue="1" rank="1"/>
  </conditionalFormatting>
  <conditionalFormatting sqref="AL92 AT92:AU92">
    <cfRule type="top10" priority="21" dxfId="0" stopIfTrue="1" rank="1"/>
  </conditionalFormatting>
  <conditionalFormatting sqref="AM92">
    <cfRule type="top10" priority="22" dxfId="0" stopIfTrue="1" rank="1"/>
  </conditionalFormatting>
  <conditionalFormatting sqref="AN92">
    <cfRule type="top10" priority="23" dxfId="0" stopIfTrue="1" rank="1"/>
  </conditionalFormatting>
  <conditionalFormatting sqref="AP92:AQ92">
    <cfRule type="top10" priority="24" dxfId="0" stopIfTrue="1" rank="1"/>
  </conditionalFormatting>
  <conditionalFormatting sqref="AO92">
    <cfRule type="top10" priority="25" dxfId="0" stopIfTrue="1" rank="1"/>
  </conditionalFormatting>
  <conditionalFormatting sqref="AR92">
    <cfRule type="top10" priority="26" dxfId="0" stopIfTrue="1" rank="1"/>
  </conditionalFormatting>
  <conditionalFormatting sqref="AS92">
    <cfRule type="top10" priority="27" dxfId="0" stopIfTrue="1" rank="1"/>
  </conditionalFormatting>
  <conditionalFormatting sqref="AW92:AY92">
    <cfRule type="top10" priority="28" dxfId="0" stopIfTrue="1" rank="1"/>
  </conditionalFormatting>
  <conditionalFormatting sqref="AY92">
    <cfRule type="top10" priority="29" dxfId="0" stopIfTrue="1" rank="1"/>
  </conditionalFormatting>
  <conditionalFormatting sqref="AZ92">
    <cfRule type="top10" priority="30" dxfId="0" stopIfTrue="1" rank="1"/>
  </conditionalFormatting>
  <conditionalFormatting sqref="AZ92">
    <cfRule type="top10" priority="31" dxfId="0" stopIfTrue="1" rank="1"/>
  </conditionalFormatting>
  <conditionalFormatting sqref="BA92">
    <cfRule type="top10" priority="32" dxfId="0" stopIfTrue="1" rank="1"/>
  </conditionalFormatting>
  <conditionalFormatting sqref="BA92">
    <cfRule type="top10" priority="33" dxfId="0" stopIfTrue="1" rank="1"/>
  </conditionalFormatting>
  <conditionalFormatting sqref="BB92">
    <cfRule type="top10" priority="34" dxfId="0" stopIfTrue="1" rank="1"/>
  </conditionalFormatting>
  <conditionalFormatting sqref="BB92">
    <cfRule type="top10" priority="35" dxfId="0" stopIfTrue="1" rank="1"/>
  </conditionalFormatting>
  <conditionalFormatting sqref="BC92">
    <cfRule type="top10" priority="36" dxfId="0" stopIfTrue="1" rank="1"/>
  </conditionalFormatting>
  <conditionalFormatting sqref="BC92">
    <cfRule type="top10" priority="37" dxfId="0" stopIfTrue="1" rank="1"/>
  </conditionalFormatting>
  <conditionalFormatting sqref="BJ92">
    <cfRule type="iconSet" priority="38" dxfId="455">
      <iconSet iconSet="3TrafficLights1">
        <cfvo type="percent" val="0"/>
        <cfvo type="num" val="50"/>
        <cfvo type="num" val="100"/>
      </iconSet>
    </cfRule>
  </conditionalFormatting>
  <conditionalFormatting sqref="BJ92">
    <cfRule type="iconSet" priority="39" dxfId="455">
      <iconSet iconSet="3TrafficLights1">
        <cfvo type="percent" val="0"/>
        <cfvo type="percent" val="33"/>
        <cfvo type="percent" val="67"/>
      </iconSet>
    </cfRule>
  </conditionalFormatting>
  <conditionalFormatting sqref="BD92:BE92">
    <cfRule type="top10" priority="40" dxfId="0" stopIfTrue="1" rank="1"/>
  </conditionalFormatting>
  <conditionalFormatting sqref="BD92:BE92">
    <cfRule type="top10" priority="41" dxfId="0" stopIfTrue="1" rank="1"/>
  </conditionalFormatting>
  <conditionalFormatting sqref="AV92">
    <cfRule type="top10" priority="42" dxfId="0" stopIfTrue="1" rank="1"/>
  </conditionalFormatting>
  <conditionalFormatting sqref="G86:G91 G93:G94 G97:G104">
    <cfRule type="top10" priority="16" dxfId="0" stopIfTrue="1" rank="1"/>
  </conditionalFormatting>
  <conditionalFormatting sqref="H86:H91 H93:H94 H97:H104">
    <cfRule type="top10" priority="15" dxfId="0" stopIfTrue="1" rank="1"/>
  </conditionalFormatting>
  <conditionalFormatting sqref="K86:K91 K93:K94 K97:K104">
    <cfRule type="top10" priority="14" dxfId="0" stopIfTrue="1" rank="1"/>
  </conditionalFormatting>
  <conditionalFormatting sqref="Q95:Q96">
    <cfRule type="top10" priority="10" dxfId="0" stopIfTrue="1" rank="1"/>
  </conditionalFormatting>
  <conditionalFormatting sqref="Q95:Q96">
    <cfRule type="top10" priority="11" dxfId="0" stopIfTrue="1" rank="1"/>
  </conditionalFormatting>
  <conditionalFormatting sqref="Q89:R91 Q93 Q97:Q98 Q86:Q88 Q99:R105">
    <cfRule type="top10" priority="12" dxfId="0" stopIfTrue="1" rank="1"/>
  </conditionalFormatting>
  <conditionalFormatting sqref="Q89:R91 Q93:Q94 Q97:Q98 Q86:Q88 Q99:R105">
    <cfRule type="top10" priority="13" dxfId="0" stopIfTrue="1" rank="1"/>
  </conditionalFormatting>
  <conditionalFormatting sqref="Y105">
    <cfRule type="top10" priority="9" dxfId="0" stopIfTrue="1" rank="1"/>
  </conditionalFormatting>
  <conditionalFormatting sqref="AA86:AA92 AA98:AA105">
    <cfRule type="top10" priority="6" dxfId="0" stopIfTrue="1" rank="1"/>
  </conditionalFormatting>
  <conditionalFormatting sqref="AA86:AA92 AA98:AA105">
    <cfRule type="top10" priority="7" dxfId="0" stopIfTrue="1" rank="1"/>
    <cfRule type="top10" priority="8" dxfId="0" stopIfTrue="1" rank="1"/>
  </conditionalFormatting>
  <conditionalFormatting sqref="AA92">
    <cfRule type="top10" priority="3" dxfId="0" stopIfTrue="1" rank="1"/>
  </conditionalFormatting>
  <conditionalFormatting sqref="AA92">
    <cfRule type="top10" priority="4" dxfId="0" stopIfTrue="1" rank="1"/>
    <cfRule type="top10" priority="5" dxfId="0" stopIfTrue="1" rank="1"/>
  </conditionalFormatting>
  <conditionalFormatting sqref="AG86:AG91 AG93:AG94 AG97:AG104">
    <cfRule type="top10" priority="1" dxfId="0" stopIfTrue="1" rank="1"/>
  </conditionalFormatting>
  <conditionalFormatting sqref="AG105">
    <cfRule type="top10" priority="2" dxfId="0" stopIfTrue="1" rank="1"/>
  </conditionalFormatting>
  <printOptions/>
  <pageMargins left="0.19" right="0.46" top="0.41" bottom="0.27" header="0.4921259845" footer="0.4921259845"/>
  <pageSetup fitToHeight="0" fitToWidth="1" horizontalDpi="300" verticalDpi="300" orientation="landscape" paperSize="9" scale="49" r:id="rId2"/>
  <rowBreaks count="3" manualBreakCount="3">
    <brk id="30" max="255" man="1"/>
    <brk id="56" max="255" man="1"/>
    <brk id="82" max="255" man="1"/>
  </rowBreaks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f438cb9-2986-4db9-8f05-59f79661287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B61:C61</xm:sqref>
        </x14:conditionalFormatting>
        <x14:conditionalFormatting xmlns:xm="http://schemas.microsoft.com/office/excel/2006/main">
          <x14:cfRule type="top10" priority="6095" stopIfTrue="1" rank="1">
            <x14:dxf>
              <fill>
                <patternFill>
                  <bgColor rgb="FFFFFF00"/>
                </patternFill>
              </fill>
            </x14:dxf>
          </x14:cfRule>
          <x14:cfRule type="dataBar" id="{7cf1c18e-b696-49c7-b1b1-24bf77b9802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BK61:BK69 BK72:BK79</xm:sqref>
        </x14:conditionalFormatting>
        <x14:conditionalFormatting xmlns:xm="http://schemas.microsoft.com/office/excel/2006/main">
          <x14:cfRule type="dataBar" id="{0554b62a-b14c-4ba2-98ff-43842b8a843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B8:C8</xm:sqref>
        </x14:conditionalFormatting>
        <x14:conditionalFormatting xmlns:xm="http://schemas.microsoft.com/office/excel/2006/main">
          <x14:cfRule type="top10" priority="3074" stopIfTrue="1" rank="1">
            <x14:dxf>
              <fill>
                <patternFill>
                  <bgColor rgb="FFFFFF00"/>
                </patternFill>
              </fill>
            </x14:dxf>
          </x14:cfRule>
          <x14:cfRule type="dataBar" id="{9ec1aea1-1648-4590-8fe1-ce81a02ae98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BK8:BK16 BK20:BK26</xm:sqref>
        </x14:conditionalFormatting>
        <x14:conditionalFormatting xmlns:xm="http://schemas.microsoft.com/office/excel/2006/main">
          <x14:cfRule type="dataBar" id="{b9e49f19-17df-4575-b5e4-28812fb685c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B34:C34</xm:sqref>
        </x14:conditionalFormatting>
        <x14:conditionalFormatting xmlns:xm="http://schemas.microsoft.com/office/excel/2006/main">
          <x14:cfRule type="top10" priority="182" stopIfTrue="1" rank="1">
            <x14:dxf>
              <fill>
                <patternFill>
                  <bgColor rgb="FFFFFF00"/>
                </patternFill>
              </fill>
            </x14:dxf>
          </x14:cfRule>
          <x14:cfRule type="dataBar" id="{693840b6-e955-4652-b1cb-3b8633b132c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BK34:BK42 BK46:BK52</xm:sqref>
        </x14:conditionalFormatting>
        <x14:conditionalFormatting xmlns:xm="http://schemas.microsoft.com/office/excel/2006/main">
          <x14:cfRule type="dataBar" id="{bed97d32-0ef6-4963-98c9-8b0475e7cf7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B86:C86</xm:sqref>
        </x14:conditionalFormatting>
        <x14:conditionalFormatting xmlns:xm="http://schemas.microsoft.com/office/excel/2006/main">
          <x14:cfRule type="top10" priority="72" stopIfTrue="1" rank="1">
            <x14:dxf>
              <fill>
                <patternFill>
                  <bgColor rgb="FFFFFF00"/>
                </patternFill>
              </fill>
            </x14:dxf>
          </x14:cfRule>
          <x14:cfRule type="dataBar" id="{545882ba-6166-4217-a825-39bd7c7beeb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BK86:BK94 BK97:BK104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zoomScalePageLayoutView="0" workbookViewId="0" topLeftCell="A1">
      <selection activeCell="C13" sqref="C13"/>
    </sheetView>
  </sheetViews>
  <sheetFormatPr defaultColWidth="9.00390625" defaultRowHeight="12.75"/>
  <cols>
    <col min="2" max="2" width="29.125" style="0" bestFit="1" customWidth="1"/>
    <col min="3" max="3" width="16.00390625" style="0" bestFit="1" customWidth="1"/>
    <col min="4" max="4" width="21.00390625" style="0" bestFit="1" customWidth="1"/>
    <col min="6" max="6" width="15.125" style="0" bestFit="1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Stapro sro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Panchartek</dc:creator>
  <cp:keywords/>
  <dc:description/>
  <cp:lastModifiedBy>Panchártek Ivo</cp:lastModifiedBy>
  <cp:lastPrinted>2020-06-24T17:34:29Z</cp:lastPrinted>
  <dcterms:created xsi:type="dcterms:W3CDTF">2003-09-17T15:47:40Z</dcterms:created>
  <dcterms:modified xsi:type="dcterms:W3CDTF">2022-05-19T16:08:48Z</dcterms:modified>
  <cp:category/>
  <cp:version/>
  <cp:contentType/>
  <cp:contentStatus/>
</cp:coreProperties>
</file>