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660" windowHeight="8130"/>
  </bookViews>
  <sheets>
    <sheet name="vyúčtování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8" i="1"/>
  <c r="F79"/>
  <c r="F82"/>
  <c r="F81"/>
  <c r="F57"/>
  <c r="F86" l="1"/>
  <c r="E4" s="1"/>
  <c r="F21" l="1"/>
  <c r="F40"/>
  <c r="E3" s="1"/>
  <c r="F7"/>
  <c r="D4" l="1"/>
  <c r="F52"/>
  <c r="D3"/>
</calcChain>
</file>

<file path=xl/sharedStrings.xml><?xml version="1.0" encoding="utf-8"?>
<sst xmlns="http://schemas.openxmlformats.org/spreadsheetml/2006/main" count="109" uniqueCount="65">
  <si>
    <t>David Pekárek</t>
  </si>
  <si>
    <t>Jan Zachoval</t>
  </si>
  <si>
    <t>Lukáš Kříž</t>
  </si>
  <si>
    <t>Miroslav Hlaváček</t>
  </si>
  <si>
    <t>Petr Brádler</t>
  </si>
  <si>
    <t>Tomáš Málek</t>
  </si>
  <si>
    <t>Jiří Janďourek</t>
  </si>
  <si>
    <t>Patrik Köhler</t>
  </si>
  <si>
    <t>Jaroslav Mejzlík</t>
  </si>
  <si>
    <t>Tomas Munzar</t>
  </si>
  <si>
    <t>Pavel Musil</t>
  </si>
  <si>
    <t>Tomáš Zachoval</t>
  </si>
  <si>
    <t>Dušan Zaplatílek</t>
  </si>
  <si>
    <t>jméno hráče</t>
  </si>
  <si>
    <t>příspěvky</t>
  </si>
  <si>
    <t>částka</t>
  </si>
  <si>
    <t>datum</t>
  </si>
  <si>
    <t>David Louma</t>
  </si>
  <si>
    <t>převodem</t>
  </si>
  <si>
    <t>celkem</t>
  </si>
  <si>
    <t>sponzorské dary</t>
  </si>
  <si>
    <t xml:space="preserve">jméno </t>
  </si>
  <si>
    <t>stav financí ke dni:</t>
  </si>
  <si>
    <t>platby</t>
  </si>
  <si>
    <t>platby celkem</t>
  </si>
  <si>
    <t>předpoklad</t>
  </si>
  <si>
    <t xml:space="preserve">GEMA </t>
  </si>
  <si>
    <t>pan Brádler</t>
  </si>
  <si>
    <t>platba SZMJ pronájem ledu</t>
  </si>
  <si>
    <t>záloha 1000,-Kč na přípravný kemp "Morava na kolách"</t>
  </si>
  <si>
    <t>záloha</t>
  </si>
  <si>
    <t>Tomáš Svoboda</t>
  </si>
  <si>
    <t>zálohy Morava ke dni:</t>
  </si>
  <si>
    <t xml:space="preserve">platba zálohy za sezónu 2016/17 </t>
  </si>
  <si>
    <t>Michal Šíma</t>
  </si>
  <si>
    <t>Luďa vedoucí základny</t>
  </si>
  <si>
    <t>Gejza prezident</t>
  </si>
  <si>
    <t xml:space="preserve">Ubytování </t>
  </si>
  <si>
    <t xml:space="preserve">sečteno podrženo </t>
  </si>
  <si>
    <t>pozor!... platba již uhrazena ve vyučtování sezóny 15/16, zároveň zůstatek 16/17 navýšen</t>
  </si>
  <si>
    <t>…. určitě pojedeme, tak to tady rovnou nechávám :-)</t>
  </si>
  <si>
    <t>Vyúčtování sezóny 2016/17 HC GEMA</t>
  </si>
  <si>
    <t>přípravný zápas Železnice  ZS NP</t>
  </si>
  <si>
    <t>Eduard Pucherna</t>
  </si>
  <si>
    <t>hotově</t>
  </si>
  <si>
    <t xml:space="preserve">platba doplatek na rozhodčí </t>
  </si>
  <si>
    <t>občerstvení vánoční besídka</t>
  </si>
  <si>
    <t>8.3.2017 MDŽ</t>
  </si>
  <si>
    <t>občerstvení poslední bule</t>
  </si>
  <si>
    <t>převod financí ze sezóny 2015/16</t>
  </si>
  <si>
    <t xml:space="preserve">hotově </t>
  </si>
  <si>
    <t>Tomáš Hodač lékař</t>
  </si>
  <si>
    <t>Míra Hlaváček majitel koně</t>
  </si>
  <si>
    <t>Muny Tomáš</t>
  </si>
  <si>
    <t>víno Zemánek</t>
  </si>
  <si>
    <t>víno Vrbice</t>
  </si>
  <si>
    <t>příspěvěk na víno Luďa</t>
  </si>
  <si>
    <t>snídaně 10.6.2018</t>
  </si>
  <si>
    <t>snídaně 11.6.2019</t>
  </si>
  <si>
    <t>snídaně 9.6.2017</t>
  </si>
  <si>
    <t>víno Víťa Osička</t>
  </si>
  <si>
    <t>vyúčtování Moravy ke dni 11.6.2017</t>
  </si>
  <si>
    <t>konečné</t>
  </si>
  <si>
    <t>určeno k převodu financí na sezónu 2017/18</t>
  </si>
  <si>
    <t>doplatek 50,-Kč 11.6.2017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</si>
</sst>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/>
    <xf numFmtId="16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164" fontId="1" fillId="3" borderId="2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2" borderId="13" xfId="0" applyFont="1" applyFill="1" applyBorder="1"/>
    <xf numFmtId="0" fontId="1" fillId="4" borderId="13" xfId="0" applyFont="1" applyFill="1" applyBorder="1"/>
    <xf numFmtId="0" fontId="1" fillId="5" borderId="13" xfId="0" applyFont="1" applyFill="1" applyBorder="1"/>
    <xf numFmtId="0" fontId="1" fillId="5" borderId="21" xfId="0" applyFont="1" applyFill="1" applyBorder="1"/>
    <xf numFmtId="14" fontId="1" fillId="5" borderId="22" xfId="0" applyNumberFormat="1" applyFont="1" applyFill="1" applyBorder="1"/>
    <xf numFmtId="164" fontId="1" fillId="5" borderId="2" xfId="0" applyNumberFormat="1" applyFont="1" applyFill="1" applyBorder="1" applyAlignment="1">
      <alignment horizontal="center"/>
    </xf>
    <xf numFmtId="0" fontId="1" fillId="2" borderId="14" xfId="0" applyFont="1" applyFill="1" applyBorder="1"/>
    <xf numFmtId="164" fontId="1" fillId="2" borderId="2" xfId="0" applyNumberFormat="1" applyFont="1" applyFill="1" applyBorder="1"/>
    <xf numFmtId="0" fontId="1" fillId="4" borderId="14" xfId="0" applyFont="1" applyFill="1" applyBorder="1"/>
    <xf numFmtId="164" fontId="1" fillId="4" borderId="2" xfId="0" applyNumberFormat="1" applyFont="1" applyFill="1" applyBorder="1"/>
    <xf numFmtId="0" fontId="3" fillId="2" borderId="13" xfId="0" applyFont="1" applyFill="1" applyBorder="1"/>
    <xf numFmtId="14" fontId="3" fillId="2" borderId="14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0" fontId="0" fillId="0" borderId="0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64" fontId="3" fillId="3" borderId="0" xfId="0" applyNumberFormat="1" applyFont="1" applyFill="1"/>
    <xf numFmtId="0" fontId="3" fillId="5" borderId="13" xfId="0" applyFont="1" applyFill="1" applyBorder="1"/>
    <xf numFmtId="14" fontId="3" fillId="5" borderId="14" xfId="0" applyNumberFormat="1" applyFont="1" applyFill="1" applyBorder="1" applyAlignment="1">
      <alignment horizontal="left"/>
    </xf>
    <xf numFmtId="164" fontId="3" fillId="5" borderId="2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0" fillId="0" borderId="27" xfId="0" applyNumberFormat="1" applyFill="1" applyBorder="1" applyAlignment="1">
      <alignment horizontal="center"/>
    </xf>
    <xf numFmtId="0" fontId="0" fillId="0" borderId="28" xfId="0" applyBorder="1"/>
    <xf numFmtId="164" fontId="0" fillId="0" borderId="29" xfId="0" applyNumberFormat="1" applyFill="1" applyBorder="1" applyAlignment="1">
      <alignment horizontal="center"/>
    </xf>
    <xf numFmtId="0" fontId="0" fillId="0" borderId="23" xfId="0" applyBorder="1"/>
    <xf numFmtId="0" fontId="0" fillId="0" borderId="30" xfId="0" applyBorder="1"/>
    <xf numFmtId="164" fontId="0" fillId="0" borderId="31" xfId="0" applyNumberFormat="1" applyFill="1" applyBorder="1" applyAlignment="1">
      <alignment horizontal="center"/>
    </xf>
    <xf numFmtId="0" fontId="0" fillId="0" borderId="32" xfId="0" applyBorder="1"/>
    <xf numFmtId="0" fontId="0" fillId="0" borderId="3" xfId="0" applyFill="1" applyBorder="1"/>
    <xf numFmtId="0" fontId="0" fillId="0" borderId="32" xfId="0" applyFill="1" applyBorder="1"/>
    <xf numFmtId="0" fontId="0" fillId="0" borderId="1" xfId="0" applyBorder="1"/>
    <xf numFmtId="164" fontId="0" fillId="0" borderId="1" xfId="0" applyNumberFormat="1" applyFill="1" applyBorder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86"/>
  <sheetViews>
    <sheetView tabSelected="1" topLeftCell="B4" workbookViewId="0">
      <selection activeCell="E5" sqref="E5"/>
    </sheetView>
  </sheetViews>
  <sheetFormatPr defaultRowHeight="15"/>
  <cols>
    <col min="3" max="3" width="20.28515625" customWidth="1"/>
    <col min="4" max="4" width="15.140625" customWidth="1"/>
    <col min="5" max="5" width="14.140625" customWidth="1"/>
    <col min="6" max="6" width="13" customWidth="1"/>
    <col min="7" max="7" width="17" customWidth="1"/>
  </cols>
  <sheetData>
    <row r="1" spans="3:7" ht="26.25">
      <c r="C1" s="1" t="s">
        <v>41</v>
      </c>
    </row>
    <row r="2" spans="3:7" ht="15.75" thickBot="1"/>
    <row r="3" spans="3:7" ht="15.75" thickBot="1">
      <c r="C3" s="33" t="s">
        <v>22</v>
      </c>
      <c r="D3" s="34">
        <f ca="1">TODAY()</f>
        <v>42897</v>
      </c>
      <c r="E3" s="35">
        <f>F7-F21+F40+F52+E5</f>
        <v>17677</v>
      </c>
    </row>
    <row r="4" spans="3:7" ht="15.75" thickBot="1">
      <c r="C4" s="39" t="s">
        <v>32</v>
      </c>
      <c r="D4" s="40">
        <f ca="1">TODAY()</f>
        <v>42897</v>
      </c>
      <c r="E4" s="41">
        <f>F86</f>
        <v>-2113</v>
      </c>
      <c r="F4" t="s">
        <v>40</v>
      </c>
    </row>
    <row r="5" spans="3:7" ht="15.75" thickBot="1">
      <c r="C5" s="57" t="s">
        <v>61</v>
      </c>
      <c r="D5" s="57"/>
      <c r="E5" s="41">
        <v>-2113</v>
      </c>
      <c r="F5" s="57" t="s">
        <v>62</v>
      </c>
    </row>
    <row r="6" spans="3:7" ht="15.75" thickBot="1"/>
    <row r="7" spans="3:7" ht="15.75" thickBot="1">
      <c r="C7" s="14" t="s">
        <v>49</v>
      </c>
      <c r="D7" s="15"/>
      <c r="E7" s="15"/>
      <c r="F7" s="16">
        <f>F11+7450</f>
        <v>12450</v>
      </c>
    </row>
    <row r="8" spans="3:7" ht="15.75" thickBot="1">
      <c r="C8" s="57" t="s">
        <v>63</v>
      </c>
      <c r="F8" s="35">
        <f>17677</f>
        <v>17677</v>
      </c>
    </row>
    <row r="9" spans="3:7" ht="15.75" thickBot="1"/>
    <row r="10" spans="3:7" ht="15.75" thickBot="1">
      <c r="C10" s="19" t="s">
        <v>23</v>
      </c>
      <c r="D10" s="20"/>
      <c r="E10" s="12" t="s">
        <v>16</v>
      </c>
      <c r="F10" s="13" t="s">
        <v>15</v>
      </c>
      <c r="G10" s="36" t="s">
        <v>25</v>
      </c>
    </row>
    <row r="11" spans="3:7" ht="15.75" thickTop="1">
      <c r="C11" s="21" t="s">
        <v>33</v>
      </c>
      <c r="D11" s="18"/>
      <c r="E11" s="3">
        <v>42520</v>
      </c>
      <c r="F11" s="5">
        <v>5000</v>
      </c>
      <c r="G11" t="s">
        <v>39</v>
      </c>
    </row>
    <row r="12" spans="3:7">
      <c r="C12" s="21" t="s">
        <v>42</v>
      </c>
      <c r="D12" s="18"/>
      <c r="E12" s="3">
        <v>42642</v>
      </c>
      <c r="F12" s="5">
        <v>1130</v>
      </c>
    </row>
    <row r="13" spans="3:7">
      <c r="C13" s="21" t="s">
        <v>45</v>
      </c>
      <c r="D13" s="18"/>
      <c r="E13" s="3">
        <v>42662</v>
      </c>
      <c r="F13" s="5">
        <v>1600</v>
      </c>
    </row>
    <row r="14" spans="3:7">
      <c r="C14" s="21" t="s">
        <v>28</v>
      </c>
      <c r="D14" s="18"/>
      <c r="E14" s="3">
        <v>42697</v>
      </c>
      <c r="F14" s="5">
        <v>23400</v>
      </c>
    </row>
    <row r="15" spans="3:7">
      <c r="C15" s="21" t="s">
        <v>46</v>
      </c>
      <c r="D15" s="18"/>
      <c r="E15" s="3">
        <v>42721</v>
      </c>
      <c r="F15" s="5">
        <v>630</v>
      </c>
    </row>
    <row r="16" spans="3:7">
      <c r="C16" s="21" t="s">
        <v>48</v>
      </c>
      <c r="D16" s="18"/>
      <c r="E16" s="3">
        <v>42832</v>
      </c>
      <c r="F16" s="5">
        <v>600</v>
      </c>
    </row>
    <row r="17" spans="3:7">
      <c r="C17" s="21"/>
      <c r="D17" s="18"/>
      <c r="E17" s="3"/>
      <c r="F17" s="5"/>
    </row>
    <row r="18" spans="3:7">
      <c r="C18" s="21"/>
      <c r="D18" s="18"/>
      <c r="E18" s="3"/>
      <c r="F18" s="5"/>
    </row>
    <row r="19" spans="3:7">
      <c r="C19" s="21"/>
      <c r="D19" s="18"/>
      <c r="E19" s="3"/>
      <c r="F19" s="5"/>
    </row>
    <row r="20" spans="3:7" ht="15.75" thickBot="1">
      <c r="C20" s="22"/>
      <c r="D20" s="17"/>
      <c r="E20" s="3"/>
      <c r="F20" s="5"/>
    </row>
    <row r="21" spans="3:7" ht="15.75" thickBot="1">
      <c r="C21" s="25" t="s">
        <v>24</v>
      </c>
      <c r="D21" s="26"/>
      <c r="E21" s="27"/>
      <c r="F21" s="28">
        <f>SUM(F11:F20)</f>
        <v>32360</v>
      </c>
    </row>
    <row r="23" spans="3:7" ht="15.75" thickBot="1"/>
    <row r="24" spans="3:7" ht="15.75" thickBot="1">
      <c r="C24" s="11" t="s">
        <v>13</v>
      </c>
      <c r="D24" s="12" t="s">
        <v>14</v>
      </c>
      <c r="E24" s="12" t="s">
        <v>16</v>
      </c>
      <c r="F24" s="13" t="s">
        <v>15</v>
      </c>
    </row>
    <row r="25" spans="3:7" ht="15.75" thickTop="1">
      <c r="C25" s="8" t="s">
        <v>17</v>
      </c>
      <c r="D25" s="9"/>
      <c r="E25" s="9"/>
      <c r="F25" s="10">
        <v>0</v>
      </c>
    </row>
    <row r="26" spans="3:7">
      <c r="C26" s="4" t="s">
        <v>0</v>
      </c>
      <c r="D26" s="2" t="s">
        <v>18</v>
      </c>
      <c r="E26" s="3">
        <v>42634</v>
      </c>
      <c r="F26" s="5">
        <v>1500</v>
      </c>
    </row>
    <row r="27" spans="3:7">
      <c r="C27" s="4" t="s">
        <v>1</v>
      </c>
      <c r="D27" s="2" t="s">
        <v>18</v>
      </c>
      <c r="E27" s="3">
        <v>42632</v>
      </c>
      <c r="F27" s="5">
        <v>1500</v>
      </c>
    </row>
    <row r="28" spans="3:7">
      <c r="C28" s="4" t="s">
        <v>2</v>
      </c>
      <c r="D28" s="2" t="s">
        <v>44</v>
      </c>
      <c r="E28" s="3">
        <v>42665</v>
      </c>
      <c r="F28" s="5">
        <v>1500</v>
      </c>
    </row>
    <row r="29" spans="3:7">
      <c r="C29" s="4" t="s">
        <v>3</v>
      </c>
      <c r="D29" s="2" t="s">
        <v>44</v>
      </c>
      <c r="E29" s="3">
        <v>42657</v>
      </c>
      <c r="F29" s="5">
        <v>1500</v>
      </c>
    </row>
    <row r="30" spans="3:7">
      <c r="C30" s="4" t="s">
        <v>4</v>
      </c>
      <c r="D30" s="2" t="s">
        <v>44</v>
      </c>
      <c r="E30" s="3">
        <v>42665</v>
      </c>
      <c r="F30" s="5">
        <v>1500</v>
      </c>
    </row>
    <row r="31" spans="3:7">
      <c r="C31" s="4" t="s">
        <v>5</v>
      </c>
      <c r="D31" s="2" t="s">
        <v>44</v>
      </c>
      <c r="E31" s="3" t="s">
        <v>47</v>
      </c>
      <c r="F31" s="5">
        <v>1500</v>
      </c>
    </row>
    <row r="32" spans="3:7">
      <c r="C32" s="4" t="s">
        <v>12</v>
      </c>
      <c r="D32" s="2" t="s">
        <v>44</v>
      </c>
      <c r="E32" s="3">
        <v>42654</v>
      </c>
      <c r="F32" s="5">
        <v>1500</v>
      </c>
      <c r="G32" t="s">
        <v>64</v>
      </c>
    </row>
    <row r="33" spans="3:6">
      <c r="C33" s="4" t="s">
        <v>11</v>
      </c>
      <c r="D33" s="2" t="s">
        <v>44</v>
      </c>
      <c r="E33" s="3">
        <v>42654</v>
      </c>
      <c r="F33" s="5">
        <v>1500</v>
      </c>
    </row>
    <row r="34" spans="3:6">
      <c r="C34" s="4" t="s">
        <v>10</v>
      </c>
      <c r="D34" s="2" t="s">
        <v>18</v>
      </c>
      <c r="E34" s="3">
        <v>42632</v>
      </c>
      <c r="F34" s="5">
        <v>1500</v>
      </c>
    </row>
    <row r="35" spans="3:6">
      <c r="C35" s="4" t="s">
        <v>6</v>
      </c>
      <c r="D35" s="2" t="s">
        <v>44</v>
      </c>
      <c r="E35" s="3">
        <v>42756</v>
      </c>
      <c r="F35" s="5">
        <v>1500</v>
      </c>
    </row>
    <row r="36" spans="3:6">
      <c r="C36" s="4" t="s">
        <v>7</v>
      </c>
      <c r="D36" s="2" t="s">
        <v>18</v>
      </c>
      <c r="E36" s="3">
        <v>42639</v>
      </c>
      <c r="F36" s="5">
        <v>1500</v>
      </c>
    </row>
    <row r="37" spans="3:6">
      <c r="C37" s="4" t="s">
        <v>8</v>
      </c>
      <c r="D37" s="2" t="s">
        <v>44</v>
      </c>
      <c r="E37" s="3">
        <v>42657</v>
      </c>
      <c r="F37" s="5">
        <v>1500</v>
      </c>
    </row>
    <row r="38" spans="3:6">
      <c r="C38" s="22" t="s">
        <v>43</v>
      </c>
      <c r="D38" s="2" t="s">
        <v>44</v>
      </c>
      <c r="E38" s="3">
        <v>42684</v>
      </c>
      <c r="F38" s="5">
        <v>200</v>
      </c>
    </row>
    <row r="39" spans="3:6" ht="15.75" thickBot="1">
      <c r="C39" s="52" t="s">
        <v>9</v>
      </c>
      <c r="D39" s="42" t="s">
        <v>18</v>
      </c>
      <c r="E39" s="6">
        <v>42639</v>
      </c>
      <c r="F39" s="7">
        <v>1500</v>
      </c>
    </row>
    <row r="40" spans="3:6" ht="15.75" thickBot="1">
      <c r="C40" s="24" t="s">
        <v>19</v>
      </c>
      <c r="D40" s="31"/>
      <c r="E40" s="31"/>
      <c r="F40" s="32">
        <f>SUM(F25:F39)</f>
        <v>19700</v>
      </c>
    </row>
    <row r="42" spans="3:6" ht="15.75" thickBot="1"/>
    <row r="43" spans="3:6" ht="15.75" thickBot="1">
      <c r="C43" s="11" t="s">
        <v>21</v>
      </c>
      <c r="D43" s="12" t="s">
        <v>20</v>
      </c>
      <c r="E43" s="12" t="s">
        <v>16</v>
      </c>
      <c r="F43" s="13" t="s">
        <v>15</v>
      </c>
    </row>
    <row r="44" spans="3:6" ht="15.75" thickTop="1">
      <c r="C44" s="8" t="s">
        <v>27</v>
      </c>
      <c r="D44" s="9" t="s">
        <v>26</v>
      </c>
      <c r="E44" s="3">
        <v>42659</v>
      </c>
      <c r="F44" s="10">
        <v>20000</v>
      </c>
    </row>
    <row r="45" spans="3:6">
      <c r="C45" s="4"/>
      <c r="D45" s="2"/>
      <c r="E45" s="3"/>
      <c r="F45" s="5"/>
    </row>
    <row r="46" spans="3:6">
      <c r="C46" s="4"/>
      <c r="D46" s="2"/>
      <c r="E46" s="3"/>
      <c r="F46" s="5"/>
    </row>
    <row r="47" spans="3:6">
      <c r="C47" s="4"/>
      <c r="D47" s="2"/>
      <c r="E47" s="3"/>
      <c r="F47" s="5"/>
    </row>
    <row r="48" spans="3:6">
      <c r="C48" s="4"/>
      <c r="D48" s="2"/>
      <c r="E48" s="3"/>
      <c r="F48" s="5"/>
    </row>
    <row r="49" spans="3:6">
      <c r="C49" s="4"/>
      <c r="D49" s="2"/>
      <c r="E49" s="3"/>
      <c r="F49" s="5"/>
    </row>
    <row r="50" spans="3:6">
      <c r="C50" s="4"/>
      <c r="D50" s="2"/>
      <c r="E50" s="3"/>
      <c r="F50" s="5"/>
    </row>
    <row r="51" spans="3:6" ht="15.75" thickBot="1">
      <c r="C51" s="4"/>
      <c r="D51" s="2"/>
      <c r="E51" s="3"/>
      <c r="F51" s="5"/>
    </row>
    <row r="52" spans="3:6" ht="15.75" thickBot="1">
      <c r="C52" s="23" t="s">
        <v>19</v>
      </c>
      <c r="D52" s="29"/>
      <c r="E52" s="29"/>
      <c r="F52" s="30">
        <f>SUM(F44:F51)</f>
        <v>20000</v>
      </c>
    </row>
    <row r="57" spans="3:6" ht="15.75" thickBot="1">
      <c r="C57" t="s">
        <v>29</v>
      </c>
      <c r="F57" s="38">
        <f>SUM(F59:F75)</f>
        <v>13430</v>
      </c>
    </row>
    <row r="58" spans="3:6" ht="15.75" thickBot="1">
      <c r="C58" s="11" t="s">
        <v>13</v>
      </c>
      <c r="D58" s="12" t="s">
        <v>30</v>
      </c>
      <c r="E58" s="12" t="s">
        <v>16</v>
      </c>
      <c r="F58" s="13" t="s">
        <v>15</v>
      </c>
    </row>
    <row r="59" spans="3:6" ht="15.75" thickTop="1">
      <c r="C59" s="8" t="s">
        <v>10</v>
      </c>
      <c r="D59" s="9"/>
      <c r="E59" s="37"/>
      <c r="F59" s="10">
        <v>0</v>
      </c>
    </row>
    <row r="60" spans="3:6">
      <c r="C60" s="4" t="s">
        <v>31</v>
      </c>
      <c r="D60" s="2"/>
      <c r="E60" s="37"/>
      <c r="F60" s="5">
        <v>0</v>
      </c>
    </row>
    <row r="61" spans="3:6">
      <c r="C61" s="4" t="s">
        <v>1</v>
      </c>
      <c r="D61" s="2" t="s">
        <v>44</v>
      </c>
      <c r="E61" s="37">
        <v>42832</v>
      </c>
      <c r="F61" s="5">
        <v>1000</v>
      </c>
    </row>
    <row r="62" spans="3:6">
      <c r="C62" s="4" t="s">
        <v>0</v>
      </c>
      <c r="D62" s="2" t="s">
        <v>18</v>
      </c>
      <c r="E62" s="3">
        <v>42836</v>
      </c>
      <c r="F62" s="10">
        <v>1000</v>
      </c>
    </row>
    <row r="63" spans="3:6">
      <c r="C63" s="4" t="s">
        <v>8</v>
      </c>
      <c r="D63" s="2" t="s">
        <v>50</v>
      </c>
      <c r="E63" s="3">
        <v>42893</v>
      </c>
      <c r="F63" s="5">
        <v>1000</v>
      </c>
    </row>
    <row r="64" spans="3:6">
      <c r="C64" s="4" t="s">
        <v>7</v>
      </c>
      <c r="D64" s="2" t="s">
        <v>18</v>
      </c>
      <c r="E64" s="3">
        <v>42836</v>
      </c>
      <c r="F64" s="10">
        <v>1000</v>
      </c>
    </row>
    <row r="65" spans="3:6">
      <c r="C65" s="4" t="s">
        <v>2</v>
      </c>
      <c r="D65" s="2" t="s">
        <v>44</v>
      </c>
      <c r="E65" s="37">
        <v>42832</v>
      </c>
      <c r="F65" s="5">
        <v>1000</v>
      </c>
    </row>
    <row r="66" spans="3:6">
      <c r="C66" s="4" t="s">
        <v>6</v>
      </c>
      <c r="D66" s="2" t="s">
        <v>44</v>
      </c>
      <c r="E66" s="37">
        <v>42832</v>
      </c>
      <c r="F66" s="5">
        <v>1000</v>
      </c>
    </row>
    <row r="67" spans="3:6">
      <c r="C67" s="4" t="s">
        <v>17</v>
      </c>
      <c r="D67" s="2" t="s">
        <v>44</v>
      </c>
      <c r="E67" s="37">
        <v>42871</v>
      </c>
      <c r="F67" s="5">
        <v>1000</v>
      </c>
    </row>
    <row r="68" spans="3:6">
      <c r="C68" s="4" t="s">
        <v>34</v>
      </c>
      <c r="D68" s="2" t="s">
        <v>44</v>
      </c>
      <c r="E68" s="37">
        <v>42832</v>
      </c>
      <c r="F68" s="5">
        <v>1000</v>
      </c>
    </row>
    <row r="69" spans="3:6">
      <c r="C69" s="4" t="s">
        <v>35</v>
      </c>
      <c r="D69" s="2" t="s">
        <v>44</v>
      </c>
      <c r="E69" s="3">
        <v>42897</v>
      </c>
      <c r="F69" s="5">
        <v>1000</v>
      </c>
    </row>
    <row r="70" spans="3:6">
      <c r="C70" s="4" t="s">
        <v>36</v>
      </c>
      <c r="D70" s="2" t="s">
        <v>44</v>
      </c>
      <c r="E70" s="3">
        <v>42897</v>
      </c>
      <c r="F70" s="5">
        <v>1000</v>
      </c>
    </row>
    <row r="71" spans="3:6">
      <c r="C71" s="53" t="s">
        <v>12</v>
      </c>
      <c r="D71" s="2" t="s">
        <v>44</v>
      </c>
      <c r="E71" s="3">
        <v>42894</v>
      </c>
      <c r="F71" s="5">
        <v>1000</v>
      </c>
    </row>
    <row r="72" spans="3:6">
      <c r="C72" s="53" t="s">
        <v>4</v>
      </c>
      <c r="D72" s="2" t="s">
        <v>44</v>
      </c>
      <c r="E72" s="3">
        <v>42896</v>
      </c>
      <c r="F72" s="5">
        <v>700</v>
      </c>
    </row>
    <row r="73" spans="3:6">
      <c r="C73" s="53" t="s">
        <v>52</v>
      </c>
      <c r="D73" s="2" t="s">
        <v>44</v>
      </c>
      <c r="E73" s="3">
        <v>42896</v>
      </c>
      <c r="F73" s="5">
        <v>700</v>
      </c>
    </row>
    <row r="74" spans="3:6">
      <c r="C74" s="53" t="s">
        <v>53</v>
      </c>
      <c r="D74" s="2" t="s">
        <v>44</v>
      </c>
      <c r="E74" s="3">
        <v>42896</v>
      </c>
      <c r="F74" s="5">
        <v>350</v>
      </c>
    </row>
    <row r="75" spans="3:6" ht="15.75" thickBot="1">
      <c r="C75" s="54" t="s">
        <v>51</v>
      </c>
      <c r="D75" s="42" t="s">
        <v>44</v>
      </c>
      <c r="E75" s="6">
        <v>42896</v>
      </c>
      <c r="F75" s="7">
        <v>680</v>
      </c>
    </row>
    <row r="76" spans="3:6" ht="15.75" thickBot="1"/>
    <row r="77" spans="3:6">
      <c r="C77" s="44" t="s">
        <v>37</v>
      </c>
      <c r="D77" s="45"/>
      <c r="E77" s="45"/>
      <c r="F77" s="46">
        <v>12000</v>
      </c>
    </row>
    <row r="78" spans="3:6">
      <c r="C78" s="55" t="s">
        <v>54</v>
      </c>
      <c r="D78" s="55"/>
      <c r="E78" s="55"/>
      <c r="F78" s="56">
        <v>1500</v>
      </c>
    </row>
    <row r="79" spans="3:6">
      <c r="C79" s="55" t="s">
        <v>55</v>
      </c>
      <c r="D79" s="55"/>
      <c r="E79" s="55"/>
      <c r="F79" s="56">
        <f>1235-280</f>
        <v>955</v>
      </c>
    </row>
    <row r="80" spans="3:6">
      <c r="C80" s="55" t="s">
        <v>56</v>
      </c>
      <c r="D80" s="55"/>
      <c r="E80" s="55"/>
      <c r="F80" s="56">
        <v>-200</v>
      </c>
    </row>
    <row r="81" spans="3:6">
      <c r="C81" s="55" t="s">
        <v>59</v>
      </c>
      <c r="D81" s="55"/>
      <c r="E81" s="55"/>
      <c r="F81" s="56">
        <f>399+330+40</f>
        <v>769</v>
      </c>
    </row>
    <row r="82" spans="3:6">
      <c r="C82" s="55" t="s">
        <v>57</v>
      </c>
      <c r="D82" s="55"/>
      <c r="E82" s="55"/>
      <c r="F82" s="56">
        <f>342+52+191</f>
        <v>585</v>
      </c>
    </row>
    <row r="83" spans="3:6">
      <c r="C83" s="55" t="s">
        <v>58</v>
      </c>
      <c r="D83" s="55"/>
      <c r="E83" s="55"/>
      <c r="F83" s="56">
        <v>134</v>
      </c>
    </row>
    <row r="84" spans="3:6">
      <c r="C84" s="55" t="s">
        <v>60</v>
      </c>
      <c r="D84" s="55"/>
      <c r="E84" s="55"/>
      <c r="F84" s="56">
        <v>-200</v>
      </c>
    </row>
    <row r="85" spans="3:6" ht="15.75" thickBot="1">
      <c r="C85" s="47"/>
      <c r="D85" s="43"/>
      <c r="E85" s="43"/>
      <c r="F85" s="48"/>
    </row>
    <row r="86" spans="3:6" ht="16.5" thickTop="1" thickBot="1">
      <c r="C86" s="49" t="s">
        <v>38</v>
      </c>
      <c r="D86" s="50"/>
      <c r="E86" s="50"/>
      <c r="F86" s="51">
        <f>-SUM(F77:F85)+SUM(F59:F75)</f>
        <v>-2113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vyúčtování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Jenda</dc:creator>
  <cp:lastModifiedBy>User</cp:lastModifiedBy>
  <dcterms:created xsi:type="dcterms:W3CDTF">2015-10-21T19:20:01Z</dcterms:created>
  <dcterms:modified xsi:type="dcterms:W3CDTF">2017-06-11T17:00:24Z</dcterms:modified>
</cp:coreProperties>
</file>